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<sst xmlns="http://schemas.openxmlformats.org/spreadsheetml/2006/main" count="446" uniqueCount="220">
  <si>
    <t>รายงานจำนวนนักศึกษาสำเร็จ ปีการศึกษา 2553 จำแนกตามคณะ/สาขาวิชา ระดับการศึกษา และเพศ</t>
  </si>
  <si>
    <t>มหาวิทยาลัยเทคโนโลยีราชมงคลธัญบุรี</t>
  </si>
  <si>
    <t>คณะ/หน่วยงานเทียบเท่า</t>
  </si>
  <si>
    <t>ภาค</t>
  </si>
  <si>
    <t>รวม</t>
  </si>
  <si>
    <t>ป.ตรี</t>
  </si>
  <si>
    <t>ป.บัณฑิต</t>
  </si>
  <si>
    <t>ป.โท</t>
  </si>
  <si>
    <t>ป.เอก</t>
  </si>
  <si>
    <t>รวมทั้งหมด</t>
  </si>
  <si>
    <t>สังคม</t>
  </si>
  <si>
    <t>วิทย์</t>
  </si>
  <si>
    <t>ชาย</t>
  </si>
  <si>
    <t>หญิง</t>
  </si>
  <si>
    <t>คณะ ศิลปศาสตร์</t>
  </si>
  <si>
    <t>ภาคปกติ</t>
  </si>
  <si>
    <t>ระดับปริญญาตรี - หลักสูตรศิลปศาสตรบัณฑิต (วุฒิ ปวช./ม.6)</t>
  </si>
  <si>
    <t>การท่องเที่ยว (รวมโครงการตามอัธยาศัย)</t>
  </si>
  <si>
    <t>ปกติ</t>
  </si>
  <si>
    <t>การโรงแรม (รวมโครงการตามอัธยาศัย)</t>
  </si>
  <si>
    <t>ภาษาอังกฤษเพื่อการสื่อสารสากล</t>
  </si>
  <si>
    <t>รวมในหลักสูตร</t>
  </si>
  <si>
    <t>รวมภาคปกติ</t>
  </si>
  <si>
    <t>รวมทั้งคณะ</t>
  </si>
  <si>
    <t>คณะครุศาสตร์อตุสาหกรรม</t>
  </si>
  <si>
    <t>ระดับปริญญาตรี - หลักสูตรครุศาสตร์อุตสาหกรรมบัณฑิต 5 ปี (วุฒิ ปวช./ม.6 ได้รับใบประกอบวิชาชีพครู)</t>
  </si>
  <si>
    <t>วิศวกรรมโยธา</t>
  </si>
  <si>
    <t>วิศวกรรมไฟฟ้า</t>
  </si>
  <si>
    <t>วิศวกรรมไฟฟ้า - ไฟฟ้ากำลัง</t>
  </si>
  <si>
    <t>วิศวกรรมเครื่องกล</t>
  </si>
  <si>
    <t>วิศวกรรมอุตสาหการ</t>
  </si>
  <si>
    <t>วิศวกรรมอิเล็กทรอนิกส์และโทรคมนาคม-โทรคมนาคม</t>
  </si>
  <si>
    <t>วิศวกรรมคอมพิวเตอร์</t>
  </si>
  <si>
    <t>ระดับปริญญาตรี - หลักสูตรศึกษาศาสตรบัณฑิต 4 ปี (วุฒิ ปวช./ม.6) ระดับปริญญาโท - หลักสูตรศึกษาศาสตรมหาบัณฑิต</t>
  </si>
  <si>
    <t>คอมพิวเตอร์ศึกษา</t>
  </si>
  <si>
    <t>เทคโนโลยีและสื่อสารการศึกษา</t>
  </si>
  <si>
    <t>เทคโนโลยีสารสนเทศการศึกษา</t>
  </si>
  <si>
    <t>การจัดการผลิตทางอุตสาหกรรม (โครงการตามอัธยาศัย)</t>
  </si>
  <si>
    <t>การจัดการอุตสาหกรรมเครื่องนุ่งห่ม (โครงการตามอัธยาศัย)</t>
  </si>
  <si>
    <t>เทคโนโลยีการวิจัยและพัฒนาหลักสูตร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</si>
  <si>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</si>
  <si>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ระดับประกาศนียบัตรบัณฑิต - หลักสูตรประกาศนียบัตรบัณฑิต</t>
  </si>
  <si>
    <t>วิชาชีพครู</t>
  </si>
  <si>
    <t>การบริหารการศึกษา</t>
  </si>
  <si>
    <t>ภาคพิเศษ/สมทบ</t>
  </si>
  <si>
    <t>พิเศษ</t>
  </si>
  <si>
    <t>เทคโนโลยีการบริหารการศึกษา</t>
  </si>
  <si>
    <t>สมทบ</t>
  </si>
  <si>
    <t>ระดับปริญญาตรี - หลักสูตรอุตสาหกรรมศาสตรบัณฑิต 2 ปี</t>
  </si>
  <si>
    <t>เทคโนโลยีคอมพิวเตอร์</t>
  </si>
  <si>
    <t>เทคโนโลยีเครื่องกล</t>
  </si>
  <si>
    <t>เทคโนโลยีโทรคมนาคม</t>
  </si>
  <si>
    <t>เทคโนโลยีไฟฟ้า</t>
  </si>
  <si>
    <t>เทคโนโลยีโยธา</t>
  </si>
  <si>
    <t>เทคโนโลยีอุตสาหการ</t>
  </si>
  <si>
    <t>รวมภาคพิเศษ/สมทบ</t>
  </si>
  <si>
    <t>คณะเทคโนโลยีการเกษตร</t>
  </si>
  <si>
    <t>ระดับปริญญาตรี - หลักสูตรวิทยาศาสตรบัณฑิต 4 ปี (วุฒิ ปวช./ม.6) ระดับปริญญาโท - หลักสูตรวิทยาศาสตรมหาบัณฑิต</t>
  </si>
  <si>
    <t>พืชศาสตร์ - พืชสวน</t>
  </si>
  <si>
    <t>เทคโนโลยีหลังการเก็บเกี่ยวและแปรสภาพ</t>
  </si>
  <si>
    <t>ประมง</t>
  </si>
  <si>
    <t>การผลิตพืช (รวมตามอัธยาศัย)</t>
  </si>
  <si>
    <t>เทคโนโลยีการผลิตพืช</t>
  </si>
  <si>
    <t>วิทยาศาสตร์และเทคโนโลยีการอาหาร</t>
  </si>
  <si>
    <t>วิทยาศาสตร์สุขภาพสัตว์</t>
  </si>
  <si>
    <t>สัตวศาสตร์</t>
  </si>
  <si>
    <t>เทคโนโลยีภูมิทัศน์</t>
  </si>
  <si>
    <t>การแพทย์แผนไทยประยุกต์</t>
  </si>
  <si>
    <t>การบริหารศัตรูพืชแบบยั่งยืน</t>
  </si>
  <si>
    <t>เทคโนโลยีอุสาหกรรมเกษตร</t>
  </si>
  <si>
    <t>วิศวกรรมแปรรูปและผลิตผลทางการเกษตร</t>
  </si>
  <si>
    <t>ระดับปริญญาตรี - หลักสูตรวิทยาศาสตรบัณฑิต 2 ปี</t>
  </si>
  <si>
    <t>คณะวิศวกรรมศาสตร์</t>
  </si>
  <si>
    <t>ระดับปริญญาตรี - หลักสูตรวิศวกรรมศาสตรบัณฑิต (วุฒิ ปวช./ม.6) ระดับปริญญาโท - หลักสูตรวิศวกรรมศาสตรมหาบัณฑิต</t>
  </si>
  <si>
    <t>วิศวกรรมสำรวจ</t>
  </si>
  <si>
    <t>วิศวกรรมไฟฟ้า - วิศวกรรมไฟฟ้ากำลัง</t>
  </si>
  <si>
    <t>วิศวกรรมไฟฟ้า - วิศวกรรมอิเล็กทรอนิกส์และโทรคมนาคม</t>
  </si>
  <si>
    <t>วิศวกรรมอุตสาหการ - การผลิต</t>
  </si>
  <si>
    <t>วิศวกรรมอุตสาหการ - การจัดการ</t>
  </si>
  <si>
    <t>วิศวกรรมอุตสาหการ - การจัดการวิศวกรรม</t>
  </si>
  <si>
    <t>วิศวกรรมอุตสาหการ - วิศวกรรมกระบวนการผลิต</t>
  </si>
  <si>
    <t>วิศวกรรมอิเล็กทรอนิกส์และโทรคมนาคม - โทรคมนาคม</t>
  </si>
  <si>
    <t>วิศวกรรมอิเล็กทรอนิกส์และโทรคมนาคม - อิเล็กทรอนิกส์</t>
  </si>
  <si>
    <t>วิศวกรรมพอลิเมอร์</t>
  </si>
  <si>
    <t>สิ่งทอ</t>
  </si>
  <si>
    <t>วิศวกรรมสิ่งทอ</t>
  </si>
  <si>
    <t>วิศวกรรมเคมีสิ่งทอ</t>
  </si>
  <si>
    <t>วิศวกรรมเคมีสิ่งทอ - เคมีสิ่งทอ</t>
  </si>
  <si>
    <t>วิศวกรรมเคมีสิ่งทอ - การผลิตเส้นใยสังเคราะห์</t>
  </si>
  <si>
    <t>วิศวกรรมเคมีสิ่งทอ - งานย้อมสีและตกแต่งสิ่งทอ</t>
  </si>
  <si>
    <t>วิศวกรรมเครื่องนุ่งห่ม</t>
  </si>
  <si>
    <t>วิศวกรรมสิ่งแวดล้อม</t>
  </si>
  <si>
    <t>วิศวกรรมเกษตร - วิศวกรรมเครื่องจักรกลเกษตร</t>
  </si>
  <si>
    <t>วิศวกรรมเกษตร - วิศวกรรมดินและน้ำ</t>
  </si>
  <si>
    <t>วิศวกรรมเครื่องจักรกลเกษตร</t>
  </si>
  <si>
    <t>วิศวกรรมหลังการเก็บเกี่ยวและแปรสภาพ</t>
  </si>
  <si>
    <t>วิศวกรรมดินและน้ำ</t>
  </si>
  <si>
    <t>วิศวกรรมพลาสติก</t>
  </si>
  <si>
    <t>วิศวกรรมอาหาร</t>
  </si>
  <si>
    <t>วิศวกรรมเคมี</t>
  </si>
  <si>
    <t>ระดับปริญญาตรี - หลักสูตรวิศวกรรมศาสตรบัณฑิต (วุฒิ ปวส.)</t>
  </si>
  <si>
    <t>ระดับปริญญาตรี - หลักสูตรวิศวกรรมศาสตรบัณฑิต (วุฒิ ปวส.) ระดับปริญญาโท - หลักสูตรวิศวกรรมศาสตรมหาบัณฑิต</t>
  </si>
  <si>
    <t>วิศวกรรมโยธา (รวมกลุ่ม อบต.)</t>
  </si>
  <si>
    <t>วิศวกรรมโยธา - วิศวกรรมโครงสร้าง</t>
  </si>
  <si>
    <t xml:space="preserve">วิศวกรรมโยธา - วิศวกรรมบริหารงานก่อสร้าง </t>
  </si>
  <si>
    <t>วิศวกรรมโยธา - วิศวกรรมธรณีเทคนิค</t>
  </si>
  <si>
    <t>วิศวกรรมโยธา - วิศวกรรมขนส่ง</t>
  </si>
  <si>
    <t>วิศวกรรมการผลิต</t>
  </si>
  <si>
    <t>คณะบริหารธุรกิจ</t>
  </si>
  <si>
    <t>ระดับปริญญาตรี  - หลักสูตรบริหารธุรกิจบัณฑิต (รับวุฒิ ปวช./ม.6)</t>
  </si>
  <si>
    <t>การตลาด</t>
  </si>
  <si>
    <t>การตลาด - การบริหารการตลาด</t>
  </si>
  <si>
    <t>การจัดการ - การจัดการทั่วไป</t>
  </si>
  <si>
    <t>การจัดการ - การจัดการทรัพยากรมนุษย์</t>
  </si>
  <si>
    <t>การจัดการ - การจัดการสำนักงาน</t>
  </si>
  <si>
    <t>บัญชี</t>
  </si>
  <si>
    <t>การบัญชี</t>
  </si>
  <si>
    <t>คอมพิวเตอร์ธุรกิจ</t>
  </si>
  <si>
    <t>ระบบสารสนเทศทางคอมพิวเตอร์ - คอมพิวเตอร์ธุรกิจ</t>
  </si>
  <si>
    <t>ระบบสารสนเทศทางคอมพิวเตอร์ - พัฒนาซอฟต์แวร์</t>
  </si>
  <si>
    <t>ระบบสารสนเทศทางคอมพิวเตอร์ - การจัดการระบบสารสนเทศ</t>
  </si>
  <si>
    <t>การเงิน</t>
  </si>
  <si>
    <t>การบริหารธุรกิจระหว่างประเทศ</t>
  </si>
  <si>
    <t>ภาษาอังกฤษธุรกิจ</t>
  </si>
  <si>
    <t>ระดับปริญญาตรี  - หลักสูตรบริหารธุรกิจบัณฑิต (รับวุฒิ ปวส.)</t>
  </si>
  <si>
    <t>การจัดการ - การจัดการอุตสาหกรรม</t>
  </si>
  <si>
    <t>การจัดการ - การจัดการอุตสาหกรรม 2</t>
  </si>
  <si>
    <t>ธุรกิจศึกษา - คอมพิวเตอร์</t>
  </si>
  <si>
    <t>ระดับปริญญาตรี - หลักสูตรเศรษฐศาสตรบัณฑิต (รับวุฒิ ปวช./ม.6)</t>
  </si>
  <si>
    <t>เศรษฐศาสตร์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</si>
  <si>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</si>
  <si>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</si>
  <si>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ระดับปริญญาตรี - หลักสูตรนานาชาติ บริหารธุรกิจบัณฑิต (รับวุฒิ ปวช./ม.6)</t>
  </si>
  <si>
    <t>Computer Information System -  Business Computer</t>
  </si>
  <si>
    <t>Business Computer (International Program)</t>
  </si>
  <si>
    <t>Business English</t>
  </si>
  <si>
    <t>Business English (International Program)</t>
  </si>
  <si>
    <t>International Business Administration</t>
  </si>
  <si>
    <t>International Business Administration (International Program)</t>
  </si>
  <si>
    <t>Marketing</t>
  </si>
  <si>
    <t>Marketing (International Program)</t>
  </si>
  <si>
    <t>รวมในภาคปกติ</t>
  </si>
  <si>
    <t>ระดับปริญญาตรี - หลักสูตรบริหารธุรกิจบัณฑิต 4 ปี ระดับปริญญาโท - หลักสูตรบริหารธุรกิจมหาบัณฑิต ระดับปริญญาเอก - หลักสูตรปรัชญาดุษฎีบัณฑิต</t>
  </si>
  <si>
    <t>การจัดการ</t>
  </si>
  <si>
    <t>การจัดการทั่วไป</t>
  </si>
  <si>
    <t>ธุรกิจระหว่างประเทศ</t>
  </si>
  <si>
    <t>การจัดการวิศวกรรมธุรกิจ</t>
  </si>
  <si>
    <t>ระบบสารสนเทศ</t>
  </si>
  <si>
    <t xml:space="preserve">ระดับปริญญาตรี - หลักสูตรบริหารธุรกิจบัณฑิต (รับวุฒิ ปวส.) </t>
  </si>
  <si>
    <t>รวมในภาคพิเศษ/สมทบ</t>
  </si>
  <si>
    <t>คณะเทคโนโลยีคหกรรมศาสตร์</t>
  </si>
  <si>
    <t>ระดับปริญญาตรี - หลักสูตรคหกรรมศาสตรบัณฑิต (วุฒิ ปวช./ม.6)</t>
  </si>
  <si>
    <t>สิ่งทอและเครื่องนุ่งห่ม</t>
  </si>
  <si>
    <t>ออกแบบแฟชั่น</t>
  </si>
  <si>
    <t>อาหารและโภชนาการ</t>
  </si>
  <si>
    <t>อาหารและโภชนาการ - ธุรกิจงานอาหาร</t>
  </si>
  <si>
    <t>อุตสาหกรรมงานอาหาร</t>
  </si>
  <si>
    <t>เทคโนโลยีงานประดิษฐ์สร้างสรรค์</t>
  </si>
  <si>
    <t>คหกรรมศาสตร์ทั่วไป - ธุรกิจงานประดิษฐ์</t>
  </si>
  <si>
    <t>ออกแบบแฟชั่นและการจัดการสินค้า</t>
  </si>
  <si>
    <t>ผ้าและเครื่องแต่งกาย</t>
  </si>
  <si>
    <t>ผ้าและเครื่องแต่งกาย - ออกแบบแฟชั่น</t>
  </si>
  <si>
    <t>ผ้าและเครื่องแต่งกาย - อุตสาหกรรมเครื่องแต่งกาย</t>
  </si>
  <si>
    <t>พัฒนาการครอบครัวและเด็ก - การศึกษาปฐมวัย</t>
  </si>
  <si>
    <t>ระดับปริญญาตรี - หลักสูตรคหกรรมศาสตรบัณฑิต (วุฒิ ปวส. เทียบโอน)</t>
  </si>
  <si>
    <t>การศึกษาปฐมวัย</t>
  </si>
  <si>
    <t>ระดับปริญญาโท - หลักสูตรคหกรรมศาสตรมหาบัณฑิต</t>
  </si>
  <si>
    <t>เทคโนโลยีคหกรรมศาสตร์</t>
  </si>
  <si>
    <t>คณะศิลปกรรมศาสตร์</t>
  </si>
  <si>
    <t>ระดับปริญญาตรี - หลักสูตรศิลปบัณฑิต 4 ปี (วุฒิ ปวช./ม.6)</t>
  </si>
  <si>
    <t>จิตรกรรม</t>
  </si>
  <si>
    <t>ประติมากรรม</t>
  </si>
  <si>
    <t>ศิลปะภาพพิมพ์</t>
  </si>
  <si>
    <t>ศิลปะไทย</t>
  </si>
  <si>
    <t>เครื่องปั้นดินเผา</t>
  </si>
  <si>
    <t>เครื่องหนัง</t>
  </si>
  <si>
    <t>หัตถกรรม</t>
  </si>
  <si>
    <t>ออกแบบแฟชั่นและศิลปะสิ่งทอ</t>
  </si>
  <si>
    <t>ออกแบบนิเทศศิลป์</t>
  </si>
  <si>
    <t>ออกแบบผลิตภัณฑ์</t>
  </si>
  <si>
    <t>ออกแบบภายใน</t>
  </si>
  <si>
    <t>ดนตรีสากล</t>
  </si>
  <si>
    <t>นาฎศิลป์ไทย</t>
  </si>
  <si>
    <t>ดุริยางค์ไทย</t>
  </si>
  <si>
    <t>ดุริยางค์สากล</t>
  </si>
  <si>
    <t>คีตศิลป์ไทย</t>
  </si>
  <si>
    <t>คีตศิลป์สากล</t>
  </si>
  <si>
    <t>นาฎศิลป์สากล</t>
  </si>
  <si>
    <t>คณะเทคโนโลยีสื่อสารมวลชน</t>
  </si>
  <si>
    <t>ระดับปริญญาตรี - หลักสูตรเทคโนโลยีบัณฑิต (วุฒิ ปวช./ม.6)</t>
  </si>
  <si>
    <t>เทคโนโลยีการถ่ายภาพและภาพยนตร์</t>
  </si>
  <si>
    <t>เทคโนโลยีการพิมพ์</t>
  </si>
  <si>
    <t>เทคโนโลยีการโทรทัศน์และวิทยุกระจายเสียง</t>
  </si>
  <si>
    <t>เทคโนโลยีการโฆษนาและประชาสัมพันธ์</t>
  </si>
  <si>
    <t>เทคโนโลยีมัลติมีเดีย</t>
  </si>
  <si>
    <t>ระดับปริญญาตรี - หลักสูตรเทคโนโลยีบัณฑิต (วุฒิ ปวส.)</t>
  </si>
  <si>
    <t>เทคโนโลยีการพิมพ์ (รวมโครงการตามอัธยาศัย)</t>
  </si>
  <si>
    <t>คณะวิทยาศาสตร์และเทคโนโลยี</t>
  </si>
  <si>
    <t>ระดับปริญญาตรี - หลักสูตรวิทยาศาสตรบัณฑิต (วุฒิ ปวช./ม.6) ระดับปริญญาโท - หลักสูตรวิทยาศาสตรมหาบัณฑิต</t>
  </si>
  <si>
    <t>คณิตศาสตร์</t>
  </si>
  <si>
    <t>ชีววิทยา</t>
  </si>
  <si>
    <t>สถิติ</t>
  </si>
  <si>
    <t>เคมี</t>
  </si>
  <si>
    <t>เคมีนวัตกรรม</t>
  </si>
  <si>
    <t>เทคโนโลยีสารสนเทศ</t>
  </si>
  <si>
    <t>วิทยาการคอมพิวเตอร์</t>
  </si>
  <si>
    <t>ชีววิทยาประยุกต์</t>
  </si>
  <si>
    <t>ฟิสิกส์ประยุกต์</t>
  </si>
  <si>
    <t>ระดับปริญญาตรี - หลักสูตรวิทยาศาสตรบัณฑิต (วุฒิ ปวส.)</t>
  </si>
  <si>
    <t>คณะสถาปัตยกรรมศาสตร์</t>
  </si>
  <si>
    <t>ระดับปริญญาตรี - หลักสูตรสถาปัตยกรรมศาสตร์ (วุฒิ ปวช./ม.6)</t>
  </si>
  <si>
    <t>เทคโนโลยีสถาปัตยกรรม</t>
  </si>
  <si>
    <t>สถาปัตยกรรมภายใน</t>
  </si>
  <si>
    <t>ระดับปริญญาตรี - หลักสูตรสถาปัตยกรรมศาสตร์ (วุฒิ ปวส.)</t>
  </si>
  <si>
    <t>วิทยาลัยการแพทย์แผนไทย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</si>
  <si>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</si>
  <si>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(วุฒิ ม.6)</t>
  </si>
  <si>
    <t>สุขภาพความงามและสปาไทย</t>
  </si>
  <si>
    <t>สุขภาพความงามและสปา</t>
  </si>
  <si>
    <t>นักศึกษาสำเร็จ ปีการศึกษา 2553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</si>
</sst>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$&quot;* #,##0.00_);_(&quot;$&quot;* \(#,##0.00\);_(&quot;$&quot;* &quot;-&quot;??_);_(@_)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b/>
      <u val="single"/>
      <sz val="10"/>
      <color indexed="8"/>
      <name val="Tahoma"/>
      <family val="2"/>
    </font>
    <font>
      <sz val="8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8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u val="single"/>
      <sz val="10"/>
      <color theme="1"/>
      <name val="Calibri"/>
      <family val="2"/>
    </font>
    <font>
      <sz val="8"/>
      <color theme="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77FB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7" fillId="0" borderId="0" xfId="0" applyFont="1" applyFill="1" applyAlignment="1">
      <alignment vertical="center" wrapText="1" shrinkToFi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 shrinkToFit="1"/>
    </xf>
    <xf numFmtId="0" fontId="48" fillId="3" borderId="0" xfId="0" applyFont="1" applyFill="1" applyAlignment="1">
      <alignment horizontal="center" vertical="center" wrapText="1" shrinkToFit="1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 wrapText="1" shrinkToFit="1"/>
    </xf>
    <xf numFmtId="0" fontId="47" fillId="0" borderId="0" xfId="0" applyFont="1" applyFill="1" applyAlignment="1">
      <alignment horizontal="center" vertical="center" wrapText="1" shrinkToFit="1"/>
    </xf>
    <xf numFmtId="0" fontId="47" fillId="3" borderId="0" xfId="0" applyFont="1" applyFill="1" applyAlignment="1">
      <alignment horizontal="center" vertical="center" wrapText="1" shrinkToFit="1"/>
    </xf>
    <xf numFmtId="0" fontId="48" fillId="3" borderId="10" xfId="0" applyFont="1" applyFill="1" applyBorder="1" applyAlignment="1">
      <alignment horizontal="center" vertical="center" wrapText="1" shrinkToFit="1"/>
    </xf>
    <xf numFmtId="0" fontId="48" fillId="3" borderId="11" xfId="0" applyFont="1" applyFill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center" vertical="center" wrapText="1" shrinkToFit="1"/>
    </xf>
    <xf numFmtId="0" fontId="48" fillId="0" borderId="12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 shrinkToFit="1"/>
    </xf>
    <xf numFmtId="0" fontId="47" fillId="3" borderId="10" xfId="0" applyFont="1" applyFill="1" applyBorder="1" applyAlignment="1">
      <alignment horizontal="center" vertical="center" wrapText="1" shrinkToFit="1"/>
    </xf>
    <xf numFmtId="0" fontId="47" fillId="0" borderId="13" xfId="0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 shrinkToFit="1"/>
    </xf>
    <xf numFmtId="0" fontId="47" fillId="0" borderId="11" xfId="0" applyFont="1" applyFill="1" applyBorder="1" applyAlignment="1">
      <alignment horizontal="center" vertical="center" wrapText="1" shrinkToFit="1"/>
    </xf>
    <xf numFmtId="0" fontId="47" fillId="3" borderId="11" xfId="0" applyFont="1" applyFill="1" applyBorder="1" applyAlignment="1">
      <alignment horizontal="center" vertical="center" wrapText="1" shrinkToFit="1"/>
    </xf>
    <xf numFmtId="0" fontId="48" fillId="5" borderId="12" xfId="0" applyFont="1" applyFill="1" applyBorder="1" applyAlignment="1">
      <alignment vertical="center"/>
    </xf>
    <xf numFmtId="0" fontId="48" fillId="5" borderId="10" xfId="0" applyFont="1" applyFill="1" applyBorder="1" applyAlignment="1">
      <alignment horizontal="right" vertical="center"/>
    </xf>
    <xf numFmtId="0" fontId="51" fillId="5" borderId="11" xfId="0" applyFont="1" applyFill="1" applyBorder="1" applyAlignment="1">
      <alignment horizontal="center" vertical="center"/>
    </xf>
    <xf numFmtId="0" fontId="51" fillId="3" borderId="11" xfId="0" applyFont="1" applyFill="1" applyBorder="1" applyAlignment="1">
      <alignment horizontal="center" vertical="center"/>
    </xf>
    <xf numFmtId="0" fontId="47" fillId="5" borderId="0" xfId="0" applyFont="1" applyFill="1" applyAlignment="1">
      <alignment vertical="center" wrapText="1" shrinkToFit="1"/>
    </xf>
    <xf numFmtId="0" fontId="48" fillId="11" borderId="12" xfId="0" applyFont="1" applyFill="1" applyBorder="1" applyAlignment="1">
      <alignment vertical="center"/>
    </xf>
    <xf numFmtId="0" fontId="48" fillId="11" borderId="10" xfId="0" applyFont="1" applyFill="1" applyBorder="1" applyAlignment="1">
      <alignment horizontal="right" vertical="center"/>
    </xf>
    <xf numFmtId="0" fontId="51" fillId="11" borderId="11" xfId="0" applyFont="1" applyFill="1" applyBorder="1" applyAlignment="1">
      <alignment horizontal="center" vertical="center"/>
    </xf>
    <xf numFmtId="0" fontId="47" fillId="11" borderId="0" xfId="0" applyFont="1" applyFill="1" applyAlignment="1">
      <alignment vertical="center" wrapText="1" shrinkToFit="1"/>
    </xf>
    <xf numFmtId="0" fontId="48" fillId="17" borderId="12" xfId="0" applyFont="1" applyFill="1" applyBorder="1" applyAlignment="1">
      <alignment vertical="center"/>
    </xf>
    <xf numFmtId="0" fontId="48" fillId="17" borderId="10" xfId="0" applyFont="1" applyFill="1" applyBorder="1" applyAlignment="1">
      <alignment horizontal="right" vertical="center"/>
    </xf>
    <xf numFmtId="0" fontId="51" fillId="17" borderId="11" xfId="0" applyFont="1" applyFill="1" applyBorder="1" applyAlignment="1">
      <alignment horizontal="center" vertical="center"/>
    </xf>
    <xf numFmtId="0" fontId="47" fillId="17" borderId="0" xfId="0" applyFont="1" applyFill="1" applyAlignment="1">
      <alignment vertical="center" wrapText="1" shrinkToFit="1"/>
    </xf>
    <xf numFmtId="0" fontId="47" fillId="5" borderId="12" xfId="0" applyFont="1" applyFill="1" applyBorder="1" applyAlignment="1">
      <alignment vertical="center"/>
    </xf>
    <xf numFmtId="0" fontId="52" fillId="5" borderId="10" xfId="0" applyFont="1" applyFill="1" applyBorder="1" applyAlignment="1">
      <alignment horizontal="right" vertical="center"/>
    </xf>
    <xf numFmtId="0" fontId="53" fillId="5" borderId="11" xfId="0" applyFont="1" applyFill="1" applyBorder="1" applyAlignment="1">
      <alignment horizontal="center" vertical="center"/>
    </xf>
    <xf numFmtId="0" fontId="53" fillId="3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47" fillId="11" borderId="12" xfId="0" applyFont="1" applyFill="1" applyBorder="1" applyAlignment="1">
      <alignment vertical="center"/>
    </xf>
    <xf numFmtId="0" fontId="52" fillId="11" borderId="10" xfId="0" applyFont="1" applyFill="1" applyBorder="1" applyAlignment="1">
      <alignment horizontal="right" vertical="center"/>
    </xf>
    <xf numFmtId="0" fontId="53" fillId="11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7" fillId="17" borderId="12" xfId="0" applyFont="1" applyFill="1" applyBorder="1" applyAlignment="1">
      <alignment vertical="center"/>
    </xf>
    <xf numFmtId="0" fontId="52" fillId="17" borderId="10" xfId="0" applyFont="1" applyFill="1" applyBorder="1" applyAlignment="1">
      <alignment horizontal="right" vertical="center"/>
    </xf>
    <xf numFmtId="0" fontId="53" fillId="17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187" fontId="48" fillId="0" borderId="12" xfId="44" applyNumberFormat="1" applyFont="1" applyFill="1" applyBorder="1" applyAlignment="1">
      <alignment vertical="center"/>
    </xf>
    <xf numFmtId="187" fontId="48" fillId="0" borderId="10" xfId="44" applyNumberFormat="1" applyFont="1" applyFill="1" applyBorder="1" applyAlignment="1">
      <alignment vertical="center"/>
    </xf>
    <xf numFmtId="187" fontId="48" fillId="0" borderId="10" xfId="44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2" fillId="3" borderId="10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49" fillId="5" borderId="12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47" fillId="5" borderId="12" xfId="0" applyFont="1" applyFill="1" applyBorder="1" applyAlignment="1">
      <alignment horizontal="left" vertical="center"/>
    </xf>
    <xf numFmtId="0" fontId="47" fillId="11" borderId="12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right" vertical="center"/>
    </xf>
    <xf numFmtId="0" fontId="54" fillId="5" borderId="12" xfId="0" applyFont="1" applyFill="1" applyBorder="1" applyAlignment="1">
      <alignment horizontal="left" vertical="center"/>
    </xf>
    <xf numFmtId="0" fontId="58" fillId="5" borderId="11" xfId="0" applyFont="1" applyFill="1" applyBorder="1" applyAlignment="1">
      <alignment horizontal="center" vertical="center"/>
    </xf>
    <xf numFmtId="0" fontId="58" fillId="3" borderId="11" xfId="0" applyFont="1" applyFill="1" applyBorder="1" applyAlignment="1">
      <alignment horizontal="center" vertical="center"/>
    </xf>
    <xf numFmtId="0" fontId="54" fillId="5" borderId="0" xfId="0" applyFont="1" applyFill="1" applyAlignment="1">
      <alignment vertical="center" wrapText="1" shrinkToFit="1"/>
    </xf>
    <xf numFmtId="0" fontId="52" fillId="5" borderId="10" xfId="0" applyFont="1" applyFill="1" applyBorder="1" applyAlignment="1">
      <alignment horizontal="left" vertical="center"/>
    </xf>
    <xf numFmtId="0" fontId="59" fillId="5" borderId="11" xfId="0" applyFont="1" applyFill="1" applyBorder="1" applyAlignment="1">
      <alignment horizontal="center" vertical="center"/>
    </xf>
    <xf numFmtId="0" fontId="59" fillId="3" borderId="11" xfId="0" applyFont="1" applyFill="1" applyBorder="1" applyAlignment="1">
      <alignment horizontal="center" vertical="center"/>
    </xf>
    <xf numFmtId="0" fontId="58" fillId="11" borderId="11" xfId="0" applyFont="1" applyFill="1" applyBorder="1" applyAlignment="1">
      <alignment horizontal="center" vertical="center"/>
    </xf>
    <xf numFmtId="0" fontId="58" fillId="17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right" vertical="center"/>
    </xf>
    <xf numFmtId="0" fontId="53" fillId="33" borderId="11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 shrinkToFit="1"/>
    </xf>
    <xf numFmtId="0" fontId="52" fillId="0" borderId="10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center" vertical="center" wrapText="1" shrinkToFit="1"/>
    </xf>
    <xf numFmtId="0" fontId="48" fillId="0" borderId="0" xfId="0" applyFont="1" applyFill="1" applyAlignment="1">
      <alignment horizontal="center" vertical="center" wrapText="1" shrinkToFit="1"/>
    </xf>
    <xf numFmtId="0" fontId="48" fillId="0" borderId="14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 wrapText="1" shrinkToFit="1"/>
    </xf>
    <xf numFmtId="0" fontId="48" fillId="0" borderId="13" xfId="0" applyFont="1" applyFill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91"/>
  <sheetViews>
    <sheetView tabSelected="1" zoomScalePageLayoutView="0" workbookViewId="0" topLeftCell="A1">
      <selection activeCell="D4" sqref="D4:R4"/>
    </sheetView>
  </sheetViews>
  <sheetFormatPr defaultColWidth="9.140625" defaultRowHeight="19.5" customHeight="1"/>
  <cols>
    <col min="1" max="1" width="4.140625" style="99" customWidth="1"/>
    <col min="2" max="2" width="36.8515625" style="100" customWidth="1"/>
    <col min="3" max="3" width="4.8515625" style="101" hidden="1" customWidth="1"/>
    <col min="4" max="5" width="5.7109375" style="102" customWidth="1"/>
    <col min="6" max="18" width="5.7109375" style="7" customWidth="1"/>
    <col min="19" max="19" width="5.7109375" style="8" hidden="1" customWidth="1"/>
    <col min="20" max="25" width="5.7109375" style="7" customWidth="1"/>
    <col min="26" max="16384" width="9.00390625" style="1" customWidth="1"/>
  </cols>
  <sheetData>
    <row r="1" spans="1:25" ht="19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</row>
    <row r="2" spans="1:25" ht="9.75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3"/>
      <c r="U2" s="3"/>
      <c r="V2" s="3"/>
      <c r="W2" s="3"/>
      <c r="X2" s="3"/>
      <c r="Y2" s="3"/>
    </row>
    <row r="3" spans="1:15" ht="19.5" customHeight="1">
      <c r="A3" s="113" t="s">
        <v>1</v>
      </c>
      <c r="B3" s="113"/>
      <c r="C3" s="5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5" ht="14.25" customHeight="1">
      <c r="A4" s="114" t="s">
        <v>2</v>
      </c>
      <c r="B4" s="114"/>
      <c r="C4" s="115" t="s">
        <v>3</v>
      </c>
      <c r="D4" s="118" t="s">
        <v>219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  <c r="S4" s="9"/>
      <c r="T4" s="118" t="s">
        <v>4</v>
      </c>
      <c r="U4" s="119"/>
      <c r="V4" s="119"/>
      <c r="W4" s="119"/>
      <c r="X4" s="119"/>
      <c r="Y4" s="120"/>
    </row>
    <row r="5" spans="1:25" ht="14.25" customHeight="1">
      <c r="A5" s="114"/>
      <c r="B5" s="114"/>
      <c r="C5" s="116"/>
      <c r="D5" s="111" t="s">
        <v>5</v>
      </c>
      <c r="E5" s="111"/>
      <c r="F5" s="111"/>
      <c r="G5" s="111" t="s">
        <v>6</v>
      </c>
      <c r="H5" s="111"/>
      <c r="I5" s="111"/>
      <c r="J5" s="111" t="s">
        <v>7</v>
      </c>
      <c r="K5" s="111"/>
      <c r="L5" s="111"/>
      <c r="M5" s="111" t="s">
        <v>8</v>
      </c>
      <c r="N5" s="111"/>
      <c r="O5" s="111"/>
      <c r="P5" s="111" t="s">
        <v>9</v>
      </c>
      <c r="Q5" s="111"/>
      <c r="R5" s="111"/>
      <c r="S5" s="10"/>
      <c r="T5" s="111" t="s">
        <v>10</v>
      </c>
      <c r="U5" s="111"/>
      <c r="V5" s="111"/>
      <c r="W5" s="111" t="s">
        <v>11</v>
      </c>
      <c r="X5" s="111"/>
      <c r="Y5" s="111"/>
    </row>
    <row r="6" spans="1:25" ht="15.75" customHeight="1">
      <c r="A6" s="114"/>
      <c r="B6" s="114"/>
      <c r="C6" s="117"/>
      <c r="D6" s="11" t="s">
        <v>12</v>
      </c>
      <c r="E6" s="11" t="s">
        <v>13</v>
      </c>
      <c r="F6" s="11" t="s">
        <v>4</v>
      </c>
      <c r="G6" s="11" t="s">
        <v>12</v>
      </c>
      <c r="H6" s="11" t="s">
        <v>13</v>
      </c>
      <c r="I6" s="11" t="s">
        <v>4</v>
      </c>
      <c r="J6" s="11" t="s">
        <v>12</v>
      </c>
      <c r="K6" s="11" t="s">
        <v>13</v>
      </c>
      <c r="L6" s="11" t="s">
        <v>4</v>
      </c>
      <c r="M6" s="11" t="s">
        <v>12</v>
      </c>
      <c r="N6" s="11" t="s">
        <v>13</v>
      </c>
      <c r="O6" s="11" t="s">
        <v>4</v>
      </c>
      <c r="P6" s="11" t="s">
        <v>12</v>
      </c>
      <c r="Q6" s="11" t="s">
        <v>13</v>
      </c>
      <c r="R6" s="11" t="s">
        <v>4</v>
      </c>
      <c r="S6" s="10"/>
      <c r="T6" s="11" t="s">
        <v>12</v>
      </c>
      <c r="U6" s="11" t="s">
        <v>13</v>
      </c>
      <c r="V6" s="11" t="s">
        <v>4</v>
      </c>
      <c r="W6" s="11" t="s">
        <v>12</v>
      </c>
      <c r="X6" s="11" t="s">
        <v>13</v>
      </c>
      <c r="Y6" s="11" t="s">
        <v>4</v>
      </c>
    </row>
    <row r="7" spans="1:25" ht="19.5" customHeight="1">
      <c r="A7" s="12" t="s">
        <v>14</v>
      </c>
      <c r="B7" s="13"/>
      <c r="C7" s="14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16"/>
      <c r="U7" s="16"/>
      <c r="V7" s="16"/>
      <c r="W7" s="16"/>
      <c r="X7" s="16"/>
      <c r="Y7" s="18"/>
    </row>
    <row r="8" spans="1:25" ht="19.5" customHeight="1">
      <c r="A8" s="12"/>
      <c r="B8" s="19" t="s">
        <v>15</v>
      </c>
      <c r="C8" s="20"/>
      <c r="D8" s="15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16"/>
      <c r="U8" s="16"/>
      <c r="V8" s="16"/>
      <c r="W8" s="16"/>
      <c r="X8" s="16"/>
      <c r="Y8" s="18"/>
    </row>
    <row r="9" spans="1:25" ht="19.5" customHeight="1">
      <c r="A9" s="21"/>
      <c r="B9" s="105" t="s">
        <v>16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6"/>
    </row>
    <row r="10" spans="1:25" ht="19.5" customHeight="1">
      <c r="A10" s="22"/>
      <c r="B10" s="23" t="s">
        <v>17</v>
      </c>
      <c r="C10" s="24" t="s">
        <v>18</v>
      </c>
      <c r="D10" s="25">
        <v>9</v>
      </c>
      <c r="E10" s="25">
        <v>40</v>
      </c>
      <c r="F10" s="26">
        <f>D10+E10</f>
        <v>49</v>
      </c>
      <c r="G10" s="26">
        <v>0</v>
      </c>
      <c r="H10" s="26">
        <v>0</v>
      </c>
      <c r="I10" s="26">
        <f>G10+H10</f>
        <v>0</v>
      </c>
      <c r="J10" s="26">
        <v>0</v>
      </c>
      <c r="K10" s="26">
        <v>0</v>
      </c>
      <c r="L10" s="26">
        <f>J10+K10</f>
        <v>0</v>
      </c>
      <c r="M10" s="26">
        <v>0</v>
      </c>
      <c r="N10" s="26">
        <v>0</v>
      </c>
      <c r="O10" s="26">
        <f>M10+N10</f>
        <v>0</v>
      </c>
      <c r="P10" s="26">
        <f aca="true" t="shared" si="0" ref="P10:Q12">D10+G10+J10+M10</f>
        <v>9</v>
      </c>
      <c r="Q10" s="26">
        <f t="shared" si="0"/>
        <v>40</v>
      </c>
      <c r="R10" s="26">
        <f>P10+Q10</f>
        <v>49</v>
      </c>
      <c r="S10" s="27">
        <v>1</v>
      </c>
      <c r="T10" s="26">
        <f>IF(S10=1,P10,"0")</f>
        <v>9</v>
      </c>
      <c r="U10" s="26">
        <f>IF(S10=1,Q10,"0")</f>
        <v>40</v>
      </c>
      <c r="V10" s="26">
        <f>T10+U10</f>
        <v>49</v>
      </c>
      <c r="W10" s="26" t="str">
        <f>IF(S10=2,P10,"0")</f>
        <v>0</v>
      </c>
      <c r="X10" s="26" t="str">
        <f>IF(S10=2,Q10,"0")</f>
        <v>0</v>
      </c>
      <c r="Y10" s="26">
        <f>W10+X10</f>
        <v>0</v>
      </c>
    </row>
    <row r="11" spans="1:25" ht="19.5" customHeight="1">
      <c r="A11" s="22"/>
      <c r="B11" s="23" t="s">
        <v>19</v>
      </c>
      <c r="C11" s="24" t="s">
        <v>18</v>
      </c>
      <c r="D11" s="25">
        <v>9</v>
      </c>
      <c r="E11" s="25">
        <v>49</v>
      </c>
      <c r="F11" s="26">
        <f>D11+E11</f>
        <v>58</v>
      </c>
      <c r="G11" s="26">
        <v>0</v>
      </c>
      <c r="H11" s="26">
        <v>0</v>
      </c>
      <c r="I11" s="26">
        <f>G11+H11</f>
        <v>0</v>
      </c>
      <c r="J11" s="26">
        <v>0</v>
      </c>
      <c r="K11" s="26">
        <v>0</v>
      </c>
      <c r="L11" s="26">
        <f>J11+K11</f>
        <v>0</v>
      </c>
      <c r="M11" s="26">
        <v>0</v>
      </c>
      <c r="N11" s="26">
        <v>0</v>
      </c>
      <c r="O11" s="26">
        <f>M11+N11</f>
        <v>0</v>
      </c>
      <c r="P11" s="26">
        <f t="shared" si="0"/>
        <v>9</v>
      </c>
      <c r="Q11" s="26">
        <f t="shared" si="0"/>
        <v>49</v>
      </c>
      <c r="R11" s="26">
        <f>P11+Q11</f>
        <v>58</v>
      </c>
      <c r="S11" s="27">
        <v>1</v>
      </c>
      <c r="T11" s="26">
        <f aca="true" t="shared" si="1" ref="T11:T77">IF(S11=1,P11,"0")</f>
        <v>9</v>
      </c>
      <c r="U11" s="26">
        <f aca="true" t="shared" si="2" ref="U11:U77">IF(S11=1,Q11,"0")</f>
        <v>49</v>
      </c>
      <c r="V11" s="26">
        <f aca="true" t="shared" si="3" ref="V11:V77">T11+U11</f>
        <v>58</v>
      </c>
      <c r="W11" s="26" t="str">
        <f aca="true" t="shared" si="4" ref="W11:W77">IF(S11=2,P11,"0")</f>
        <v>0</v>
      </c>
      <c r="X11" s="26" t="str">
        <f aca="true" t="shared" si="5" ref="X11:X77">IF(S11=2,Q11,"0")</f>
        <v>0</v>
      </c>
      <c r="Y11" s="26">
        <f aca="true" t="shared" si="6" ref="Y11:Y77">W11+X11</f>
        <v>0</v>
      </c>
    </row>
    <row r="12" spans="1:25" ht="19.5" customHeight="1">
      <c r="A12" s="22"/>
      <c r="B12" s="23" t="s">
        <v>20</v>
      </c>
      <c r="C12" s="24"/>
      <c r="D12" s="25">
        <v>9</v>
      </c>
      <c r="E12" s="25">
        <v>54</v>
      </c>
      <c r="F12" s="26">
        <f>D12+E12</f>
        <v>63</v>
      </c>
      <c r="G12" s="26">
        <v>0</v>
      </c>
      <c r="H12" s="26">
        <v>0</v>
      </c>
      <c r="I12" s="26">
        <f>G12+H12</f>
        <v>0</v>
      </c>
      <c r="J12" s="26">
        <v>0</v>
      </c>
      <c r="K12" s="26">
        <v>0</v>
      </c>
      <c r="L12" s="26">
        <f>J12+K12</f>
        <v>0</v>
      </c>
      <c r="M12" s="26">
        <v>0</v>
      </c>
      <c r="N12" s="26">
        <v>0</v>
      </c>
      <c r="O12" s="26">
        <f>M12+N12</f>
        <v>0</v>
      </c>
      <c r="P12" s="26">
        <f t="shared" si="0"/>
        <v>9</v>
      </c>
      <c r="Q12" s="26">
        <f t="shared" si="0"/>
        <v>54</v>
      </c>
      <c r="R12" s="26">
        <f>P12+Q12</f>
        <v>63</v>
      </c>
      <c r="S12" s="27">
        <v>1</v>
      </c>
      <c r="T12" s="26">
        <f>IF(S12=1,P12,"0")</f>
        <v>9</v>
      </c>
      <c r="U12" s="26">
        <f>IF(S12=1,Q12,"0")</f>
        <v>54</v>
      </c>
      <c r="V12" s="26">
        <f>T12+U12</f>
        <v>63</v>
      </c>
      <c r="W12" s="26" t="str">
        <f>IF(S12=2,P12,"0")</f>
        <v>0</v>
      </c>
      <c r="X12" s="26" t="str">
        <f>IF(S12=2,Q12,"0")</f>
        <v>0</v>
      </c>
      <c r="Y12" s="26">
        <f>W12+X12</f>
        <v>0</v>
      </c>
    </row>
    <row r="13" spans="1:25" s="32" customFormat="1" ht="19.5" customHeight="1">
      <c r="A13" s="28"/>
      <c r="B13" s="29" t="s">
        <v>21</v>
      </c>
      <c r="C13" s="30">
        <f aca="true" t="shared" si="7" ref="C13:R13">SUM(C10:C12)</f>
        <v>0</v>
      </c>
      <c r="D13" s="30">
        <f t="shared" si="7"/>
        <v>27</v>
      </c>
      <c r="E13" s="30">
        <f t="shared" si="7"/>
        <v>143</v>
      </c>
      <c r="F13" s="30">
        <f t="shared" si="7"/>
        <v>170</v>
      </c>
      <c r="G13" s="30">
        <f t="shared" si="7"/>
        <v>0</v>
      </c>
      <c r="H13" s="30">
        <f t="shared" si="7"/>
        <v>0</v>
      </c>
      <c r="I13" s="30">
        <f t="shared" si="7"/>
        <v>0</v>
      </c>
      <c r="J13" s="30">
        <f t="shared" si="7"/>
        <v>0</v>
      </c>
      <c r="K13" s="30">
        <f t="shared" si="7"/>
        <v>0</v>
      </c>
      <c r="L13" s="30">
        <f t="shared" si="7"/>
        <v>0</v>
      </c>
      <c r="M13" s="30">
        <f t="shared" si="7"/>
        <v>0</v>
      </c>
      <c r="N13" s="30">
        <f t="shared" si="7"/>
        <v>0</v>
      </c>
      <c r="O13" s="30">
        <f t="shared" si="7"/>
        <v>0</v>
      </c>
      <c r="P13" s="30">
        <f t="shared" si="7"/>
        <v>27</v>
      </c>
      <c r="Q13" s="30">
        <f t="shared" si="7"/>
        <v>143</v>
      </c>
      <c r="R13" s="30">
        <f t="shared" si="7"/>
        <v>170</v>
      </c>
      <c r="S13" s="31"/>
      <c r="T13" s="30">
        <f aca="true" t="shared" si="8" ref="T13:Y13">SUM(T10:T12)</f>
        <v>27</v>
      </c>
      <c r="U13" s="30">
        <f t="shared" si="8"/>
        <v>143</v>
      </c>
      <c r="V13" s="30">
        <f t="shared" si="8"/>
        <v>170</v>
      </c>
      <c r="W13" s="30">
        <f t="shared" si="8"/>
        <v>0</v>
      </c>
      <c r="X13" s="30">
        <f t="shared" si="8"/>
        <v>0</v>
      </c>
      <c r="Y13" s="30">
        <f t="shared" si="8"/>
        <v>0</v>
      </c>
    </row>
    <row r="14" spans="1:25" s="36" customFormat="1" ht="19.5" customHeight="1">
      <c r="A14" s="33"/>
      <c r="B14" s="34" t="s">
        <v>22</v>
      </c>
      <c r="C14" s="35">
        <f>SUM(C13)</f>
        <v>0</v>
      </c>
      <c r="D14" s="35">
        <f aca="true" t="shared" si="9" ref="D14:Y15">SUM(D13)</f>
        <v>27</v>
      </c>
      <c r="E14" s="35">
        <f t="shared" si="9"/>
        <v>143</v>
      </c>
      <c r="F14" s="35">
        <f t="shared" si="9"/>
        <v>170</v>
      </c>
      <c r="G14" s="35">
        <f t="shared" si="9"/>
        <v>0</v>
      </c>
      <c r="H14" s="35">
        <f t="shared" si="9"/>
        <v>0</v>
      </c>
      <c r="I14" s="35">
        <f t="shared" si="9"/>
        <v>0</v>
      </c>
      <c r="J14" s="35">
        <f t="shared" si="9"/>
        <v>0</v>
      </c>
      <c r="K14" s="35">
        <f t="shared" si="9"/>
        <v>0</v>
      </c>
      <c r="L14" s="35">
        <f t="shared" si="9"/>
        <v>0</v>
      </c>
      <c r="M14" s="35">
        <f t="shared" si="9"/>
        <v>0</v>
      </c>
      <c r="N14" s="35">
        <f t="shared" si="9"/>
        <v>0</v>
      </c>
      <c r="O14" s="35">
        <f t="shared" si="9"/>
        <v>0</v>
      </c>
      <c r="P14" s="35">
        <f t="shared" si="9"/>
        <v>27</v>
      </c>
      <c r="Q14" s="35">
        <f t="shared" si="9"/>
        <v>143</v>
      </c>
      <c r="R14" s="35">
        <f t="shared" si="9"/>
        <v>170</v>
      </c>
      <c r="S14" s="31"/>
      <c r="T14" s="35">
        <f t="shared" si="9"/>
        <v>27</v>
      </c>
      <c r="U14" s="35">
        <f t="shared" si="9"/>
        <v>143</v>
      </c>
      <c r="V14" s="35">
        <f t="shared" si="9"/>
        <v>170</v>
      </c>
      <c r="W14" s="35">
        <f t="shared" si="9"/>
        <v>0</v>
      </c>
      <c r="X14" s="35">
        <f t="shared" si="9"/>
        <v>0</v>
      </c>
      <c r="Y14" s="35">
        <f t="shared" si="9"/>
        <v>0</v>
      </c>
    </row>
    <row r="15" spans="1:25" s="40" customFormat="1" ht="19.5" customHeight="1">
      <c r="A15" s="37"/>
      <c r="B15" s="38" t="s">
        <v>23</v>
      </c>
      <c r="C15" s="39">
        <f>SUM(C14)</f>
        <v>0</v>
      </c>
      <c r="D15" s="39">
        <f t="shared" si="9"/>
        <v>27</v>
      </c>
      <c r="E15" s="39">
        <f t="shared" si="9"/>
        <v>143</v>
      </c>
      <c r="F15" s="39">
        <f t="shared" si="9"/>
        <v>170</v>
      </c>
      <c r="G15" s="39">
        <f t="shared" si="9"/>
        <v>0</v>
      </c>
      <c r="H15" s="39">
        <f t="shared" si="9"/>
        <v>0</v>
      </c>
      <c r="I15" s="39">
        <f t="shared" si="9"/>
        <v>0</v>
      </c>
      <c r="J15" s="39">
        <f t="shared" si="9"/>
        <v>0</v>
      </c>
      <c r="K15" s="39">
        <f t="shared" si="9"/>
        <v>0</v>
      </c>
      <c r="L15" s="39">
        <f t="shared" si="9"/>
        <v>0</v>
      </c>
      <c r="M15" s="39">
        <f t="shared" si="9"/>
        <v>0</v>
      </c>
      <c r="N15" s="39">
        <f t="shared" si="9"/>
        <v>0</v>
      </c>
      <c r="O15" s="39">
        <f t="shared" si="9"/>
        <v>0</v>
      </c>
      <c r="P15" s="39">
        <f t="shared" si="9"/>
        <v>27</v>
      </c>
      <c r="Q15" s="39">
        <f t="shared" si="9"/>
        <v>143</v>
      </c>
      <c r="R15" s="39">
        <f t="shared" si="9"/>
        <v>170</v>
      </c>
      <c r="S15" s="31"/>
      <c r="T15" s="39">
        <f t="shared" si="9"/>
        <v>27</v>
      </c>
      <c r="U15" s="39">
        <f t="shared" si="9"/>
        <v>143</v>
      </c>
      <c r="V15" s="39">
        <f t="shared" si="9"/>
        <v>170</v>
      </c>
      <c r="W15" s="39">
        <f t="shared" si="9"/>
        <v>0</v>
      </c>
      <c r="X15" s="39">
        <f t="shared" si="9"/>
        <v>0</v>
      </c>
      <c r="Y15" s="39">
        <f t="shared" si="9"/>
        <v>0</v>
      </c>
    </row>
    <row r="16" spans="1:25" ht="19.5" customHeight="1">
      <c r="A16" s="12" t="s">
        <v>24</v>
      </c>
      <c r="B16" s="13"/>
      <c r="C16" s="14"/>
      <c r="D16" s="15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6"/>
      <c r="U16" s="16"/>
      <c r="V16" s="16"/>
      <c r="W16" s="16"/>
      <c r="X16" s="16"/>
      <c r="Y16" s="18"/>
    </row>
    <row r="17" spans="1:25" ht="19.5" customHeight="1">
      <c r="A17" s="12"/>
      <c r="B17" s="19" t="s">
        <v>15</v>
      </c>
      <c r="C17" s="20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6"/>
      <c r="U17" s="16"/>
      <c r="V17" s="16"/>
      <c r="W17" s="16"/>
      <c r="X17" s="16"/>
      <c r="Y17" s="18"/>
    </row>
    <row r="18" spans="1:25" ht="19.5" customHeight="1">
      <c r="A18" s="21"/>
      <c r="B18" s="105" t="s">
        <v>25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6"/>
    </row>
    <row r="19" spans="1:25" ht="19.5" customHeight="1">
      <c r="A19" s="22"/>
      <c r="B19" s="23" t="s">
        <v>26</v>
      </c>
      <c r="C19" s="24" t="s">
        <v>18</v>
      </c>
      <c r="D19" s="25">
        <v>3</v>
      </c>
      <c r="E19" s="25">
        <v>1</v>
      </c>
      <c r="F19" s="26">
        <f aca="true" t="shared" si="10" ref="F19:F25">D19+E19</f>
        <v>4</v>
      </c>
      <c r="G19" s="26">
        <v>0</v>
      </c>
      <c r="H19" s="26">
        <v>0</v>
      </c>
      <c r="I19" s="26">
        <f aca="true" t="shared" si="11" ref="I19:I25">G19+H19</f>
        <v>0</v>
      </c>
      <c r="J19" s="26">
        <v>0</v>
      </c>
      <c r="K19" s="26">
        <v>0</v>
      </c>
      <c r="L19" s="26">
        <f aca="true" t="shared" si="12" ref="L19:L25">J19+K19</f>
        <v>0</v>
      </c>
      <c r="M19" s="26">
        <v>0</v>
      </c>
      <c r="N19" s="26">
        <v>0</v>
      </c>
      <c r="O19" s="26">
        <f aca="true" t="shared" si="13" ref="O19:O25">M19+N19</f>
        <v>0</v>
      </c>
      <c r="P19" s="26">
        <f aca="true" t="shared" si="14" ref="P19:Q25">D19+G19+J19+M19</f>
        <v>3</v>
      </c>
      <c r="Q19" s="26">
        <f t="shared" si="14"/>
        <v>1</v>
      </c>
      <c r="R19" s="26">
        <f aca="true" t="shared" si="15" ref="R19:R25">P19+Q19</f>
        <v>4</v>
      </c>
      <c r="S19" s="27">
        <v>2</v>
      </c>
      <c r="T19" s="26" t="str">
        <f t="shared" si="1"/>
        <v>0</v>
      </c>
      <c r="U19" s="26" t="str">
        <f t="shared" si="2"/>
        <v>0</v>
      </c>
      <c r="V19" s="26">
        <f t="shared" si="3"/>
        <v>0</v>
      </c>
      <c r="W19" s="26">
        <f t="shared" si="4"/>
        <v>3</v>
      </c>
      <c r="X19" s="26">
        <f t="shared" si="5"/>
        <v>1</v>
      </c>
      <c r="Y19" s="26">
        <f t="shared" si="6"/>
        <v>4</v>
      </c>
    </row>
    <row r="20" spans="1:25" ht="19.5" customHeight="1">
      <c r="A20" s="22"/>
      <c r="B20" s="23" t="s">
        <v>27</v>
      </c>
      <c r="C20" s="24" t="s">
        <v>18</v>
      </c>
      <c r="D20" s="25">
        <v>0</v>
      </c>
      <c r="E20" s="25">
        <v>0</v>
      </c>
      <c r="F20" s="26">
        <f t="shared" si="10"/>
        <v>0</v>
      </c>
      <c r="G20" s="26">
        <v>0</v>
      </c>
      <c r="H20" s="26">
        <v>0</v>
      </c>
      <c r="I20" s="26">
        <f t="shared" si="11"/>
        <v>0</v>
      </c>
      <c r="J20" s="26">
        <v>0</v>
      </c>
      <c r="K20" s="26">
        <v>0</v>
      </c>
      <c r="L20" s="26">
        <f t="shared" si="12"/>
        <v>0</v>
      </c>
      <c r="M20" s="26">
        <v>0</v>
      </c>
      <c r="N20" s="26">
        <v>0</v>
      </c>
      <c r="O20" s="26">
        <f t="shared" si="13"/>
        <v>0</v>
      </c>
      <c r="P20" s="26">
        <f t="shared" si="14"/>
        <v>0</v>
      </c>
      <c r="Q20" s="26">
        <f t="shared" si="14"/>
        <v>0</v>
      </c>
      <c r="R20" s="26">
        <f t="shared" si="15"/>
        <v>0</v>
      </c>
      <c r="S20" s="27">
        <v>2</v>
      </c>
      <c r="T20" s="26" t="str">
        <f t="shared" si="1"/>
        <v>0</v>
      </c>
      <c r="U20" s="26" t="str">
        <f t="shared" si="2"/>
        <v>0</v>
      </c>
      <c r="V20" s="26">
        <f t="shared" si="3"/>
        <v>0</v>
      </c>
      <c r="W20" s="26">
        <f t="shared" si="4"/>
        <v>0</v>
      </c>
      <c r="X20" s="26">
        <f t="shared" si="5"/>
        <v>0</v>
      </c>
      <c r="Y20" s="26">
        <f t="shared" si="6"/>
        <v>0</v>
      </c>
    </row>
    <row r="21" spans="1:25" ht="19.5" customHeight="1">
      <c r="A21" s="22"/>
      <c r="B21" s="23" t="s">
        <v>28</v>
      </c>
      <c r="C21" s="24"/>
      <c r="D21" s="25">
        <v>9</v>
      </c>
      <c r="E21" s="25">
        <v>1</v>
      </c>
      <c r="F21" s="26">
        <f t="shared" si="10"/>
        <v>10</v>
      </c>
      <c r="G21" s="26">
        <v>0</v>
      </c>
      <c r="H21" s="26">
        <v>0</v>
      </c>
      <c r="I21" s="26">
        <f t="shared" si="11"/>
        <v>0</v>
      </c>
      <c r="J21" s="26">
        <v>0</v>
      </c>
      <c r="K21" s="26">
        <v>0</v>
      </c>
      <c r="L21" s="26">
        <f t="shared" si="12"/>
        <v>0</v>
      </c>
      <c r="M21" s="26">
        <v>0</v>
      </c>
      <c r="N21" s="26">
        <v>0</v>
      </c>
      <c r="O21" s="26">
        <f t="shared" si="13"/>
        <v>0</v>
      </c>
      <c r="P21" s="26">
        <f t="shared" si="14"/>
        <v>9</v>
      </c>
      <c r="Q21" s="26">
        <f t="shared" si="14"/>
        <v>1</v>
      </c>
      <c r="R21" s="26">
        <f t="shared" si="15"/>
        <v>10</v>
      </c>
      <c r="S21" s="27">
        <v>2</v>
      </c>
      <c r="T21" s="26" t="str">
        <f>IF(S21=1,P21,"0")</f>
        <v>0</v>
      </c>
      <c r="U21" s="26" t="str">
        <f>IF(S21=1,Q21,"0")</f>
        <v>0</v>
      </c>
      <c r="V21" s="26">
        <f>T21+U21</f>
        <v>0</v>
      </c>
      <c r="W21" s="26">
        <f>IF(S21=2,P21,"0")</f>
        <v>9</v>
      </c>
      <c r="X21" s="26">
        <f>IF(S21=2,Q21,"0")</f>
        <v>1</v>
      </c>
      <c r="Y21" s="26">
        <f>W21+X21</f>
        <v>10</v>
      </c>
    </row>
    <row r="22" spans="1:25" ht="19.5" customHeight="1">
      <c r="A22" s="22"/>
      <c r="B22" s="23" t="s">
        <v>29</v>
      </c>
      <c r="C22" s="24" t="s">
        <v>18</v>
      </c>
      <c r="D22" s="25">
        <v>9</v>
      </c>
      <c r="E22" s="25">
        <v>0</v>
      </c>
      <c r="F22" s="26">
        <f t="shared" si="10"/>
        <v>9</v>
      </c>
      <c r="G22" s="26">
        <v>0</v>
      </c>
      <c r="H22" s="26">
        <v>0</v>
      </c>
      <c r="I22" s="26">
        <f t="shared" si="11"/>
        <v>0</v>
      </c>
      <c r="J22" s="26">
        <v>0</v>
      </c>
      <c r="K22" s="26">
        <v>0</v>
      </c>
      <c r="L22" s="26">
        <f t="shared" si="12"/>
        <v>0</v>
      </c>
      <c r="M22" s="26">
        <v>0</v>
      </c>
      <c r="N22" s="26">
        <v>0</v>
      </c>
      <c r="O22" s="26">
        <f t="shared" si="13"/>
        <v>0</v>
      </c>
      <c r="P22" s="26">
        <f t="shared" si="14"/>
        <v>9</v>
      </c>
      <c r="Q22" s="26">
        <f t="shared" si="14"/>
        <v>0</v>
      </c>
      <c r="R22" s="26">
        <f t="shared" si="15"/>
        <v>9</v>
      </c>
      <c r="S22" s="27">
        <v>2</v>
      </c>
      <c r="T22" s="26" t="str">
        <f t="shared" si="1"/>
        <v>0</v>
      </c>
      <c r="U22" s="26" t="str">
        <f t="shared" si="2"/>
        <v>0</v>
      </c>
      <c r="V22" s="26">
        <f t="shared" si="3"/>
        <v>0</v>
      </c>
      <c r="W22" s="26">
        <f t="shared" si="4"/>
        <v>9</v>
      </c>
      <c r="X22" s="26">
        <f t="shared" si="5"/>
        <v>0</v>
      </c>
      <c r="Y22" s="26">
        <f t="shared" si="6"/>
        <v>9</v>
      </c>
    </row>
    <row r="23" spans="1:25" ht="19.5" customHeight="1">
      <c r="A23" s="22"/>
      <c r="B23" s="23" t="s">
        <v>30</v>
      </c>
      <c r="C23" s="24" t="s">
        <v>18</v>
      </c>
      <c r="D23" s="25">
        <v>5</v>
      </c>
      <c r="E23" s="25">
        <v>3</v>
      </c>
      <c r="F23" s="26">
        <f t="shared" si="10"/>
        <v>8</v>
      </c>
      <c r="G23" s="26">
        <v>0</v>
      </c>
      <c r="H23" s="26">
        <v>0</v>
      </c>
      <c r="I23" s="26">
        <f t="shared" si="11"/>
        <v>0</v>
      </c>
      <c r="J23" s="26">
        <v>0</v>
      </c>
      <c r="K23" s="26">
        <v>0</v>
      </c>
      <c r="L23" s="26">
        <f t="shared" si="12"/>
        <v>0</v>
      </c>
      <c r="M23" s="26">
        <v>0</v>
      </c>
      <c r="N23" s="26">
        <v>0</v>
      </c>
      <c r="O23" s="26">
        <f t="shared" si="13"/>
        <v>0</v>
      </c>
      <c r="P23" s="26">
        <f t="shared" si="14"/>
        <v>5</v>
      </c>
      <c r="Q23" s="26">
        <f t="shared" si="14"/>
        <v>3</v>
      </c>
      <c r="R23" s="26">
        <f t="shared" si="15"/>
        <v>8</v>
      </c>
      <c r="S23" s="27">
        <v>2</v>
      </c>
      <c r="T23" s="26" t="str">
        <f t="shared" si="1"/>
        <v>0</v>
      </c>
      <c r="U23" s="26" t="str">
        <f t="shared" si="2"/>
        <v>0</v>
      </c>
      <c r="V23" s="26">
        <f t="shared" si="3"/>
        <v>0</v>
      </c>
      <c r="W23" s="26">
        <f t="shared" si="4"/>
        <v>5</v>
      </c>
      <c r="X23" s="26">
        <f t="shared" si="5"/>
        <v>3</v>
      </c>
      <c r="Y23" s="26">
        <f t="shared" si="6"/>
        <v>8</v>
      </c>
    </row>
    <row r="24" spans="1:25" ht="19.5" customHeight="1">
      <c r="A24" s="22"/>
      <c r="B24" s="23" t="s">
        <v>31</v>
      </c>
      <c r="C24" s="24" t="s">
        <v>18</v>
      </c>
      <c r="D24" s="25">
        <v>8</v>
      </c>
      <c r="E24" s="25">
        <v>7</v>
      </c>
      <c r="F24" s="26">
        <f t="shared" si="10"/>
        <v>15</v>
      </c>
      <c r="G24" s="26">
        <v>0</v>
      </c>
      <c r="H24" s="26">
        <v>0</v>
      </c>
      <c r="I24" s="26">
        <f t="shared" si="11"/>
        <v>0</v>
      </c>
      <c r="J24" s="26">
        <v>0</v>
      </c>
      <c r="K24" s="26">
        <v>0</v>
      </c>
      <c r="L24" s="26">
        <f t="shared" si="12"/>
        <v>0</v>
      </c>
      <c r="M24" s="26">
        <v>0</v>
      </c>
      <c r="N24" s="26">
        <v>0</v>
      </c>
      <c r="O24" s="26">
        <f t="shared" si="13"/>
        <v>0</v>
      </c>
      <c r="P24" s="26">
        <f t="shared" si="14"/>
        <v>8</v>
      </c>
      <c r="Q24" s="26">
        <f t="shared" si="14"/>
        <v>7</v>
      </c>
      <c r="R24" s="26">
        <f t="shared" si="15"/>
        <v>15</v>
      </c>
      <c r="S24" s="27">
        <v>2</v>
      </c>
      <c r="T24" s="26" t="str">
        <f t="shared" si="1"/>
        <v>0</v>
      </c>
      <c r="U24" s="26" t="str">
        <f t="shared" si="2"/>
        <v>0</v>
      </c>
      <c r="V24" s="26">
        <f t="shared" si="3"/>
        <v>0</v>
      </c>
      <c r="W24" s="26">
        <f t="shared" si="4"/>
        <v>8</v>
      </c>
      <c r="X24" s="26">
        <f t="shared" si="5"/>
        <v>7</v>
      </c>
      <c r="Y24" s="26">
        <f t="shared" si="6"/>
        <v>15</v>
      </c>
    </row>
    <row r="25" spans="1:25" ht="19.5" customHeight="1">
      <c r="A25" s="22"/>
      <c r="B25" s="23" t="s">
        <v>32</v>
      </c>
      <c r="C25" s="24" t="s">
        <v>18</v>
      </c>
      <c r="D25" s="25">
        <v>8</v>
      </c>
      <c r="E25" s="25">
        <v>1</v>
      </c>
      <c r="F25" s="26">
        <f t="shared" si="10"/>
        <v>9</v>
      </c>
      <c r="G25" s="26">
        <v>0</v>
      </c>
      <c r="H25" s="26">
        <v>0</v>
      </c>
      <c r="I25" s="26">
        <f t="shared" si="11"/>
        <v>0</v>
      </c>
      <c r="J25" s="26">
        <v>0</v>
      </c>
      <c r="K25" s="26">
        <v>0</v>
      </c>
      <c r="L25" s="26">
        <f t="shared" si="12"/>
        <v>0</v>
      </c>
      <c r="M25" s="26">
        <v>0</v>
      </c>
      <c r="N25" s="26">
        <v>0</v>
      </c>
      <c r="O25" s="26">
        <f t="shared" si="13"/>
        <v>0</v>
      </c>
      <c r="P25" s="26">
        <f t="shared" si="14"/>
        <v>8</v>
      </c>
      <c r="Q25" s="26">
        <f t="shared" si="14"/>
        <v>1</v>
      </c>
      <c r="R25" s="26">
        <f t="shared" si="15"/>
        <v>9</v>
      </c>
      <c r="S25" s="27">
        <v>2</v>
      </c>
      <c r="T25" s="26" t="str">
        <f t="shared" si="1"/>
        <v>0</v>
      </c>
      <c r="U25" s="26" t="str">
        <f t="shared" si="2"/>
        <v>0</v>
      </c>
      <c r="V25" s="26">
        <f t="shared" si="3"/>
        <v>0</v>
      </c>
      <c r="W25" s="26">
        <f t="shared" si="4"/>
        <v>8</v>
      </c>
      <c r="X25" s="26">
        <f t="shared" si="5"/>
        <v>1</v>
      </c>
      <c r="Y25" s="26">
        <f t="shared" si="6"/>
        <v>9</v>
      </c>
    </row>
    <row r="26" spans="1:25" s="32" customFormat="1" ht="19.5" customHeight="1">
      <c r="A26" s="41"/>
      <c r="B26" s="42" t="s">
        <v>21</v>
      </c>
      <c r="C26" s="43">
        <f>SUM(C19:C25)</f>
        <v>0</v>
      </c>
      <c r="D26" s="43">
        <f>SUM(D19:D25)</f>
        <v>42</v>
      </c>
      <c r="E26" s="43">
        <f aca="true" t="shared" si="16" ref="E26:Y26">SUM(E19:E25)</f>
        <v>13</v>
      </c>
      <c r="F26" s="43">
        <f t="shared" si="16"/>
        <v>55</v>
      </c>
      <c r="G26" s="43">
        <f t="shared" si="16"/>
        <v>0</v>
      </c>
      <c r="H26" s="43">
        <f t="shared" si="16"/>
        <v>0</v>
      </c>
      <c r="I26" s="43">
        <f t="shared" si="16"/>
        <v>0</v>
      </c>
      <c r="J26" s="43">
        <f t="shared" si="16"/>
        <v>0</v>
      </c>
      <c r="K26" s="43">
        <f t="shared" si="16"/>
        <v>0</v>
      </c>
      <c r="L26" s="43">
        <f t="shared" si="16"/>
        <v>0</v>
      </c>
      <c r="M26" s="43">
        <f t="shared" si="16"/>
        <v>0</v>
      </c>
      <c r="N26" s="43">
        <f t="shared" si="16"/>
        <v>0</v>
      </c>
      <c r="O26" s="43">
        <f t="shared" si="16"/>
        <v>0</v>
      </c>
      <c r="P26" s="43">
        <f t="shared" si="16"/>
        <v>42</v>
      </c>
      <c r="Q26" s="43">
        <f t="shared" si="16"/>
        <v>13</v>
      </c>
      <c r="R26" s="43">
        <f t="shared" si="16"/>
        <v>55</v>
      </c>
      <c r="S26" s="44"/>
      <c r="T26" s="43">
        <f t="shared" si="16"/>
        <v>0</v>
      </c>
      <c r="U26" s="43">
        <f t="shared" si="16"/>
        <v>0</v>
      </c>
      <c r="V26" s="43">
        <f t="shared" si="16"/>
        <v>0</v>
      </c>
      <c r="W26" s="43">
        <f t="shared" si="16"/>
        <v>42</v>
      </c>
      <c r="X26" s="43">
        <f t="shared" si="16"/>
        <v>13</v>
      </c>
      <c r="Y26" s="43">
        <f t="shared" si="16"/>
        <v>55</v>
      </c>
    </row>
    <row r="27" spans="1:25" ht="19.5" customHeight="1">
      <c r="A27" s="22"/>
      <c r="B27" s="103" t="s">
        <v>33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4"/>
    </row>
    <row r="28" spans="1:25" ht="19.5" customHeight="1">
      <c r="A28" s="22"/>
      <c r="B28" s="23" t="s">
        <v>34</v>
      </c>
      <c r="C28" s="24" t="s">
        <v>18</v>
      </c>
      <c r="D28" s="25">
        <v>1</v>
      </c>
      <c r="E28" s="25">
        <v>1</v>
      </c>
      <c r="F28" s="26">
        <f aca="true" t="shared" si="17" ref="F28:F33">D28+E28</f>
        <v>2</v>
      </c>
      <c r="G28" s="26">
        <v>0</v>
      </c>
      <c r="H28" s="26">
        <v>0</v>
      </c>
      <c r="I28" s="26">
        <f aca="true" t="shared" si="18" ref="I28:I33">G28+H28</f>
        <v>0</v>
      </c>
      <c r="J28" s="26">
        <v>0</v>
      </c>
      <c r="K28" s="26">
        <v>0</v>
      </c>
      <c r="L28" s="26">
        <f aca="true" t="shared" si="19" ref="L28:L33">J28+K28</f>
        <v>0</v>
      </c>
      <c r="M28" s="26">
        <v>0</v>
      </c>
      <c r="N28" s="26">
        <v>0</v>
      </c>
      <c r="O28" s="26">
        <f aca="true" t="shared" si="20" ref="O28:O33">M28+N28</f>
        <v>0</v>
      </c>
      <c r="P28" s="26">
        <f aca="true" t="shared" si="21" ref="P28:Q33">D28+G28+J28+M28</f>
        <v>1</v>
      </c>
      <c r="Q28" s="26">
        <f t="shared" si="21"/>
        <v>1</v>
      </c>
      <c r="R28" s="26">
        <f aca="true" t="shared" si="22" ref="R28:R33">P28+Q28</f>
        <v>2</v>
      </c>
      <c r="S28" s="27">
        <v>2</v>
      </c>
      <c r="T28" s="26" t="str">
        <f t="shared" si="1"/>
        <v>0</v>
      </c>
      <c r="U28" s="26" t="str">
        <f t="shared" si="2"/>
        <v>0</v>
      </c>
      <c r="V28" s="26">
        <f t="shared" si="3"/>
        <v>0</v>
      </c>
      <c r="W28" s="26">
        <f t="shared" si="4"/>
        <v>1</v>
      </c>
      <c r="X28" s="26">
        <f t="shared" si="5"/>
        <v>1</v>
      </c>
      <c r="Y28" s="26">
        <f t="shared" si="6"/>
        <v>2</v>
      </c>
    </row>
    <row r="29" spans="1:25" ht="19.5" customHeight="1">
      <c r="A29" s="22"/>
      <c r="B29" s="45" t="s">
        <v>35</v>
      </c>
      <c r="C29" s="24" t="s">
        <v>18</v>
      </c>
      <c r="D29" s="25">
        <v>35</v>
      </c>
      <c r="E29" s="25">
        <v>54</v>
      </c>
      <c r="F29" s="26">
        <f t="shared" si="17"/>
        <v>89</v>
      </c>
      <c r="G29" s="26">
        <v>0</v>
      </c>
      <c r="H29" s="26">
        <v>0</v>
      </c>
      <c r="I29" s="26">
        <f t="shared" si="18"/>
        <v>0</v>
      </c>
      <c r="J29" s="26">
        <v>1</v>
      </c>
      <c r="K29" s="26">
        <v>0</v>
      </c>
      <c r="L29" s="26">
        <f t="shared" si="19"/>
        <v>1</v>
      </c>
      <c r="M29" s="26">
        <v>0</v>
      </c>
      <c r="N29" s="26">
        <v>0</v>
      </c>
      <c r="O29" s="26">
        <f t="shared" si="20"/>
        <v>0</v>
      </c>
      <c r="P29" s="26">
        <f t="shared" si="21"/>
        <v>36</v>
      </c>
      <c r="Q29" s="26">
        <f t="shared" si="21"/>
        <v>54</v>
      </c>
      <c r="R29" s="26">
        <f t="shared" si="22"/>
        <v>90</v>
      </c>
      <c r="S29" s="27">
        <v>2</v>
      </c>
      <c r="T29" s="26" t="str">
        <f t="shared" si="1"/>
        <v>0</v>
      </c>
      <c r="U29" s="26" t="str">
        <f t="shared" si="2"/>
        <v>0</v>
      </c>
      <c r="V29" s="26">
        <f t="shared" si="3"/>
        <v>0</v>
      </c>
      <c r="W29" s="26">
        <f t="shared" si="4"/>
        <v>36</v>
      </c>
      <c r="X29" s="26">
        <f t="shared" si="5"/>
        <v>54</v>
      </c>
      <c r="Y29" s="26">
        <f t="shared" si="6"/>
        <v>90</v>
      </c>
    </row>
    <row r="30" spans="1:25" ht="19.5" customHeight="1">
      <c r="A30" s="22"/>
      <c r="B30" s="46" t="s">
        <v>36</v>
      </c>
      <c r="C30" s="24" t="s">
        <v>18</v>
      </c>
      <c r="D30" s="25">
        <v>23</v>
      </c>
      <c r="E30" s="25">
        <v>30</v>
      </c>
      <c r="F30" s="26">
        <f t="shared" si="17"/>
        <v>53</v>
      </c>
      <c r="G30" s="26">
        <v>0</v>
      </c>
      <c r="H30" s="26">
        <v>0</v>
      </c>
      <c r="I30" s="26">
        <f t="shared" si="18"/>
        <v>0</v>
      </c>
      <c r="J30" s="26">
        <v>0</v>
      </c>
      <c r="K30" s="26">
        <v>0</v>
      </c>
      <c r="L30" s="26">
        <f t="shared" si="19"/>
        <v>0</v>
      </c>
      <c r="M30" s="26">
        <v>0</v>
      </c>
      <c r="N30" s="26">
        <v>0</v>
      </c>
      <c r="O30" s="26">
        <f t="shared" si="20"/>
        <v>0</v>
      </c>
      <c r="P30" s="26">
        <f t="shared" si="21"/>
        <v>23</v>
      </c>
      <c r="Q30" s="26">
        <f t="shared" si="21"/>
        <v>30</v>
      </c>
      <c r="R30" s="26">
        <f t="shared" si="22"/>
        <v>53</v>
      </c>
      <c r="S30" s="27">
        <v>2</v>
      </c>
      <c r="T30" s="26" t="str">
        <f t="shared" si="1"/>
        <v>0</v>
      </c>
      <c r="U30" s="26" t="str">
        <f t="shared" si="2"/>
        <v>0</v>
      </c>
      <c r="V30" s="26">
        <f t="shared" si="3"/>
        <v>0</v>
      </c>
      <c r="W30" s="26">
        <f t="shared" si="4"/>
        <v>23</v>
      </c>
      <c r="X30" s="26">
        <f t="shared" si="5"/>
        <v>30</v>
      </c>
      <c r="Y30" s="26">
        <f t="shared" si="6"/>
        <v>53</v>
      </c>
    </row>
    <row r="31" spans="1:25" ht="19.5" customHeight="1">
      <c r="A31" s="22"/>
      <c r="B31" s="47" t="s">
        <v>37</v>
      </c>
      <c r="C31" s="24" t="s">
        <v>18</v>
      </c>
      <c r="D31" s="25">
        <v>19</v>
      </c>
      <c r="E31" s="25">
        <v>0</v>
      </c>
      <c r="F31" s="26">
        <f t="shared" si="17"/>
        <v>19</v>
      </c>
      <c r="G31" s="26">
        <v>0</v>
      </c>
      <c r="H31" s="26">
        <v>0</v>
      </c>
      <c r="I31" s="26">
        <f t="shared" si="18"/>
        <v>0</v>
      </c>
      <c r="J31" s="26">
        <v>0</v>
      </c>
      <c r="K31" s="26">
        <v>0</v>
      </c>
      <c r="L31" s="26">
        <f t="shared" si="19"/>
        <v>0</v>
      </c>
      <c r="M31" s="26">
        <v>0</v>
      </c>
      <c r="N31" s="26">
        <v>0</v>
      </c>
      <c r="O31" s="26">
        <f t="shared" si="20"/>
        <v>0</v>
      </c>
      <c r="P31" s="26">
        <f t="shared" si="21"/>
        <v>19</v>
      </c>
      <c r="Q31" s="26">
        <f t="shared" si="21"/>
        <v>0</v>
      </c>
      <c r="R31" s="26">
        <f t="shared" si="22"/>
        <v>19</v>
      </c>
      <c r="S31" s="27">
        <v>2</v>
      </c>
      <c r="T31" s="26" t="str">
        <f t="shared" si="1"/>
        <v>0</v>
      </c>
      <c r="U31" s="26" t="str">
        <f t="shared" si="2"/>
        <v>0</v>
      </c>
      <c r="V31" s="26">
        <f t="shared" si="3"/>
        <v>0</v>
      </c>
      <c r="W31" s="26">
        <f t="shared" si="4"/>
        <v>19</v>
      </c>
      <c r="X31" s="26">
        <f t="shared" si="5"/>
        <v>0</v>
      </c>
      <c r="Y31" s="26">
        <f t="shared" si="6"/>
        <v>19</v>
      </c>
    </row>
    <row r="32" spans="1:25" ht="19.5" customHeight="1">
      <c r="A32" s="22"/>
      <c r="B32" s="47" t="s">
        <v>38</v>
      </c>
      <c r="C32" s="24"/>
      <c r="D32" s="25">
        <v>0</v>
      </c>
      <c r="E32" s="25">
        <v>0</v>
      </c>
      <c r="F32" s="26">
        <f t="shared" si="17"/>
        <v>0</v>
      </c>
      <c r="G32" s="26">
        <v>0</v>
      </c>
      <c r="H32" s="26">
        <v>0</v>
      </c>
      <c r="I32" s="26">
        <f t="shared" si="18"/>
        <v>0</v>
      </c>
      <c r="J32" s="26">
        <v>0</v>
      </c>
      <c r="K32" s="26">
        <v>0</v>
      </c>
      <c r="L32" s="26">
        <f t="shared" si="19"/>
        <v>0</v>
      </c>
      <c r="M32" s="26">
        <v>0</v>
      </c>
      <c r="N32" s="26">
        <v>0</v>
      </c>
      <c r="O32" s="26">
        <f t="shared" si="20"/>
        <v>0</v>
      </c>
      <c r="P32" s="26">
        <f t="shared" si="21"/>
        <v>0</v>
      </c>
      <c r="Q32" s="26">
        <f t="shared" si="21"/>
        <v>0</v>
      </c>
      <c r="R32" s="26">
        <f t="shared" si="22"/>
        <v>0</v>
      </c>
      <c r="S32" s="27">
        <v>2</v>
      </c>
      <c r="T32" s="26" t="str">
        <f>IF(S32=1,P32,"0")</f>
        <v>0</v>
      </c>
      <c r="U32" s="26" t="str">
        <f>IF(S32=1,Q32,"0")</f>
        <v>0</v>
      </c>
      <c r="V32" s="26">
        <f>T32+U32</f>
        <v>0</v>
      </c>
      <c r="W32" s="26">
        <f>IF(S32=2,P32,"0")</f>
        <v>0</v>
      </c>
      <c r="X32" s="26">
        <f>IF(S32=2,Q32,"0")</f>
        <v>0</v>
      </c>
      <c r="Y32" s="26">
        <f>W32+X32</f>
        <v>0</v>
      </c>
    </row>
    <row r="33" spans="1:25" ht="19.5" customHeight="1">
      <c r="A33" s="22"/>
      <c r="B33" s="48" t="s">
        <v>39</v>
      </c>
      <c r="C33" s="24" t="s">
        <v>18</v>
      </c>
      <c r="D33" s="25">
        <v>0</v>
      </c>
      <c r="E33" s="25">
        <v>0</v>
      </c>
      <c r="F33" s="26">
        <f t="shared" si="17"/>
        <v>0</v>
      </c>
      <c r="G33" s="26">
        <v>0</v>
      </c>
      <c r="H33" s="26">
        <v>0</v>
      </c>
      <c r="I33" s="26">
        <f t="shared" si="18"/>
        <v>0</v>
      </c>
      <c r="J33" s="26">
        <v>1</v>
      </c>
      <c r="K33" s="26">
        <v>1</v>
      </c>
      <c r="L33" s="26">
        <f t="shared" si="19"/>
        <v>2</v>
      </c>
      <c r="M33" s="26">
        <v>0</v>
      </c>
      <c r="N33" s="26">
        <v>0</v>
      </c>
      <c r="O33" s="26">
        <f t="shared" si="20"/>
        <v>0</v>
      </c>
      <c r="P33" s="26">
        <f t="shared" si="21"/>
        <v>1</v>
      </c>
      <c r="Q33" s="26">
        <f t="shared" si="21"/>
        <v>1</v>
      </c>
      <c r="R33" s="26">
        <f t="shared" si="22"/>
        <v>2</v>
      </c>
      <c r="S33" s="27">
        <v>2</v>
      </c>
      <c r="T33" s="26" t="str">
        <f t="shared" si="1"/>
        <v>0</v>
      </c>
      <c r="U33" s="26" t="str">
        <f t="shared" si="2"/>
        <v>0</v>
      </c>
      <c r="V33" s="26">
        <f t="shared" si="3"/>
        <v>0</v>
      </c>
      <c r="W33" s="26">
        <f t="shared" si="4"/>
        <v>1</v>
      </c>
      <c r="X33" s="26">
        <f t="shared" si="5"/>
        <v>1</v>
      </c>
      <c r="Y33" s="26">
        <f t="shared" si="6"/>
        <v>2</v>
      </c>
    </row>
    <row r="34" spans="1:25" s="32" customFormat="1" ht="19.5" customHeight="1">
      <c r="A34" s="41"/>
      <c r="B34" s="42" t="s">
        <v>21</v>
      </c>
      <c r="C34" s="43">
        <f>SUM(C28:C33)</f>
        <v>0</v>
      </c>
      <c r="D34" s="43">
        <f>SUM(D28:D33)</f>
        <v>78</v>
      </c>
      <c r="E34" s="43">
        <f aca="true" t="shared" si="23" ref="E34:Y34">SUM(E28:E33)</f>
        <v>85</v>
      </c>
      <c r="F34" s="43">
        <f t="shared" si="23"/>
        <v>163</v>
      </c>
      <c r="G34" s="43">
        <f t="shared" si="23"/>
        <v>0</v>
      </c>
      <c r="H34" s="43">
        <f t="shared" si="23"/>
        <v>0</v>
      </c>
      <c r="I34" s="43">
        <f t="shared" si="23"/>
        <v>0</v>
      </c>
      <c r="J34" s="43">
        <f t="shared" si="23"/>
        <v>2</v>
      </c>
      <c r="K34" s="43">
        <f t="shared" si="23"/>
        <v>1</v>
      </c>
      <c r="L34" s="43">
        <f t="shared" si="23"/>
        <v>3</v>
      </c>
      <c r="M34" s="43">
        <f t="shared" si="23"/>
        <v>0</v>
      </c>
      <c r="N34" s="43">
        <f t="shared" si="23"/>
        <v>0</v>
      </c>
      <c r="O34" s="43">
        <f t="shared" si="23"/>
        <v>0</v>
      </c>
      <c r="P34" s="43">
        <f t="shared" si="23"/>
        <v>80</v>
      </c>
      <c r="Q34" s="43">
        <f t="shared" si="23"/>
        <v>86</v>
      </c>
      <c r="R34" s="43">
        <f t="shared" si="23"/>
        <v>166</v>
      </c>
      <c r="S34" s="44"/>
      <c r="T34" s="43">
        <f t="shared" si="23"/>
        <v>0</v>
      </c>
      <c r="U34" s="43">
        <f t="shared" si="23"/>
        <v>0</v>
      </c>
      <c r="V34" s="43">
        <f t="shared" si="23"/>
        <v>0</v>
      </c>
      <c r="W34" s="43">
        <f t="shared" si="23"/>
        <v>80</v>
      </c>
      <c r="X34" s="43">
        <f t="shared" si="23"/>
        <v>86</v>
      </c>
      <c r="Y34" s="43">
        <f t="shared" si="23"/>
        <v>166</v>
      </c>
    </row>
    <row r="35" spans="1:25" ht="19.5" customHeight="1">
      <c r="A35" s="22"/>
      <c r="B35" s="103" t="s">
        <v>40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4"/>
    </row>
    <row r="36" spans="1:25" ht="19.5" customHeight="1">
      <c r="A36" s="22"/>
      <c r="B36" s="23" t="s">
        <v>34</v>
      </c>
      <c r="C36" s="24" t="s">
        <v>18</v>
      </c>
      <c r="D36" s="25">
        <v>3</v>
      </c>
      <c r="E36" s="25">
        <v>9</v>
      </c>
      <c r="F36" s="26">
        <f>D36+E36</f>
        <v>12</v>
      </c>
      <c r="G36" s="26">
        <v>0</v>
      </c>
      <c r="H36" s="26">
        <v>0</v>
      </c>
      <c r="I36" s="26">
        <f>G36+H36</f>
        <v>0</v>
      </c>
      <c r="J36" s="26">
        <v>0</v>
      </c>
      <c r="K36" s="26">
        <v>0</v>
      </c>
      <c r="L36" s="26">
        <f>J36+K36</f>
        <v>0</v>
      </c>
      <c r="M36" s="26">
        <v>0</v>
      </c>
      <c r="N36" s="26">
        <v>0</v>
      </c>
      <c r="O36" s="26">
        <f>M36+N36</f>
        <v>0</v>
      </c>
      <c r="P36" s="26">
        <f>D36+G36+J36+M36</f>
        <v>3</v>
      </c>
      <c r="Q36" s="26">
        <f>E36+H36+K36+N36</f>
        <v>9</v>
      </c>
      <c r="R36" s="26">
        <f>P36+Q36</f>
        <v>12</v>
      </c>
      <c r="S36" s="27">
        <v>2</v>
      </c>
      <c r="T36" s="26" t="str">
        <f t="shared" si="1"/>
        <v>0</v>
      </c>
      <c r="U36" s="26" t="str">
        <f t="shared" si="2"/>
        <v>0</v>
      </c>
      <c r="V36" s="26">
        <f t="shared" si="3"/>
        <v>0</v>
      </c>
      <c r="W36" s="26">
        <f t="shared" si="4"/>
        <v>3</v>
      </c>
      <c r="X36" s="26">
        <f t="shared" si="5"/>
        <v>9</v>
      </c>
      <c r="Y36" s="26">
        <f t="shared" si="6"/>
        <v>12</v>
      </c>
    </row>
    <row r="37" spans="1:25" s="32" customFormat="1" ht="19.5" customHeight="1">
      <c r="A37" s="41"/>
      <c r="B37" s="42" t="s">
        <v>21</v>
      </c>
      <c r="C37" s="43">
        <f>SUM(C36)</f>
        <v>0</v>
      </c>
      <c r="D37" s="43">
        <f>SUM(D36)</f>
        <v>3</v>
      </c>
      <c r="E37" s="43">
        <f aca="true" t="shared" si="24" ref="E37:Y37">SUM(E36)</f>
        <v>9</v>
      </c>
      <c r="F37" s="43">
        <f t="shared" si="24"/>
        <v>12</v>
      </c>
      <c r="G37" s="43">
        <f t="shared" si="24"/>
        <v>0</v>
      </c>
      <c r="H37" s="43">
        <f t="shared" si="24"/>
        <v>0</v>
      </c>
      <c r="I37" s="43">
        <f t="shared" si="24"/>
        <v>0</v>
      </c>
      <c r="J37" s="43">
        <f t="shared" si="24"/>
        <v>0</v>
      </c>
      <c r="K37" s="43">
        <f t="shared" si="24"/>
        <v>0</v>
      </c>
      <c r="L37" s="43">
        <f t="shared" si="24"/>
        <v>0</v>
      </c>
      <c r="M37" s="43">
        <f t="shared" si="24"/>
        <v>0</v>
      </c>
      <c r="N37" s="43">
        <f t="shared" si="24"/>
        <v>0</v>
      </c>
      <c r="O37" s="43">
        <f t="shared" si="24"/>
        <v>0</v>
      </c>
      <c r="P37" s="43">
        <f t="shared" si="24"/>
        <v>3</v>
      </c>
      <c r="Q37" s="43">
        <f t="shared" si="24"/>
        <v>9</v>
      </c>
      <c r="R37" s="43">
        <f t="shared" si="24"/>
        <v>12</v>
      </c>
      <c r="S37" s="44"/>
      <c r="T37" s="43">
        <f t="shared" si="24"/>
        <v>0</v>
      </c>
      <c r="U37" s="43">
        <f t="shared" si="24"/>
        <v>0</v>
      </c>
      <c r="V37" s="43">
        <f t="shared" si="24"/>
        <v>0</v>
      </c>
      <c r="W37" s="43">
        <f t="shared" si="24"/>
        <v>3</v>
      </c>
      <c r="X37" s="43">
        <f t="shared" si="24"/>
        <v>9</v>
      </c>
      <c r="Y37" s="43">
        <f t="shared" si="24"/>
        <v>12</v>
      </c>
    </row>
    <row r="38" spans="1:25" ht="19.5" customHeight="1">
      <c r="A38" s="22"/>
      <c r="B38" s="103" t="s">
        <v>41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4"/>
    </row>
    <row r="39" spans="1:25" ht="19.5" customHeight="1">
      <c r="A39" s="22"/>
      <c r="B39" s="48" t="s">
        <v>42</v>
      </c>
      <c r="C39" s="49"/>
      <c r="D39" s="25">
        <v>0</v>
      </c>
      <c r="E39" s="25">
        <v>0</v>
      </c>
      <c r="F39" s="26">
        <f>D39+E39</f>
        <v>0</v>
      </c>
      <c r="G39" s="26">
        <v>33</v>
      </c>
      <c r="H39" s="26">
        <v>153</v>
      </c>
      <c r="I39" s="26">
        <f>G39+H39</f>
        <v>186</v>
      </c>
      <c r="J39" s="26">
        <v>0</v>
      </c>
      <c r="K39" s="26">
        <v>0</v>
      </c>
      <c r="L39" s="26">
        <f>J39+K39</f>
        <v>0</v>
      </c>
      <c r="M39" s="26">
        <v>0</v>
      </c>
      <c r="N39" s="26">
        <v>0</v>
      </c>
      <c r="O39" s="26">
        <f>M39+N39</f>
        <v>0</v>
      </c>
      <c r="P39" s="26">
        <f>D39+G39+J39+M39</f>
        <v>33</v>
      </c>
      <c r="Q39" s="26">
        <f>E39+H39+K39+N39</f>
        <v>153</v>
      </c>
      <c r="R39" s="26">
        <f>P39+Q39</f>
        <v>186</v>
      </c>
      <c r="S39" s="27">
        <v>1</v>
      </c>
      <c r="T39" s="26">
        <f>IF(S39=1,P39,"0")</f>
        <v>33</v>
      </c>
      <c r="U39" s="26">
        <f>IF(S39=1,Q39,"0")</f>
        <v>153</v>
      </c>
      <c r="V39" s="26">
        <f>T39+U39</f>
        <v>186</v>
      </c>
      <c r="W39" s="26" t="str">
        <f>IF(S39=2,P39,"0")</f>
        <v>0</v>
      </c>
      <c r="X39" s="26" t="str">
        <f>IF(S39=2,Q39,"0")</f>
        <v>0</v>
      </c>
      <c r="Y39" s="26">
        <f>W39+X39</f>
        <v>0</v>
      </c>
    </row>
    <row r="40" spans="1:25" ht="19.5" customHeight="1">
      <c r="A40" s="22"/>
      <c r="B40" s="23" t="s">
        <v>43</v>
      </c>
      <c r="C40" s="24" t="s">
        <v>18</v>
      </c>
      <c r="D40" s="25">
        <v>0</v>
      </c>
      <c r="E40" s="25">
        <v>0</v>
      </c>
      <c r="F40" s="26">
        <f>D40+E40</f>
        <v>0</v>
      </c>
      <c r="G40" s="26">
        <v>26</v>
      </c>
      <c r="H40" s="26">
        <v>37</v>
      </c>
      <c r="I40" s="26">
        <f>G40+H40</f>
        <v>63</v>
      </c>
      <c r="J40" s="26">
        <v>0</v>
      </c>
      <c r="K40" s="26">
        <v>0</v>
      </c>
      <c r="L40" s="26">
        <f>J40+K40</f>
        <v>0</v>
      </c>
      <c r="M40" s="26">
        <v>0</v>
      </c>
      <c r="N40" s="26">
        <v>0</v>
      </c>
      <c r="O40" s="26">
        <f>M40+N40</f>
        <v>0</v>
      </c>
      <c r="P40" s="26">
        <f>D40+G40+J40+M40</f>
        <v>26</v>
      </c>
      <c r="Q40" s="26">
        <f>E40+H40+K40+N40</f>
        <v>37</v>
      </c>
      <c r="R40" s="26">
        <f>P40+Q40</f>
        <v>63</v>
      </c>
      <c r="S40" s="27">
        <v>1</v>
      </c>
      <c r="T40" s="26">
        <f t="shared" si="1"/>
        <v>26</v>
      </c>
      <c r="U40" s="26">
        <f t="shared" si="2"/>
        <v>37</v>
      </c>
      <c r="V40" s="26">
        <f t="shared" si="3"/>
        <v>63</v>
      </c>
      <c r="W40" s="26" t="str">
        <f t="shared" si="4"/>
        <v>0</v>
      </c>
      <c r="X40" s="26" t="str">
        <f t="shared" si="5"/>
        <v>0</v>
      </c>
      <c r="Y40" s="26">
        <f t="shared" si="6"/>
        <v>0</v>
      </c>
    </row>
    <row r="41" spans="1:25" s="32" customFormat="1" ht="19.5" customHeight="1">
      <c r="A41" s="41"/>
      <c r="B41" s="42" t="s">
        <v>21</v>
      </c>
      <c r="C41" s="43">
        <f>SUM(C40:C40)</f>
        <v>0</v>
      </c>
      <c r="D41" s="43">
        <f>SUM(D39:D40)</f>
        <v>0</v>
      </c>
      <c r="E41" s="43">
        <f aca="true" t="shared" si="25" ref="E41:Y41">SUM(E39:E40)</f>
        <v>0</v>
      </c>
      <c r="F41" s="43">
        <f t="shared" si="25"/>
        <v>0</v>
      </c>
      <c r="G41" s="43">
        <f t="shared" si="25"/>
        <v>59</v>
      </c>
      <c r="H41" s="43">
        <f t="shared" si="25"/>
        <v>190</v>
      </c>
      <c r="I41" s="43">
        <f t="shared" si="25"/>
        <v>249</v>
      </c>
      <c r="J41" s="43">
        <f t="shared" si="25"/>
        <v>0</v>
      </c>
      <c r="K41" s="43">
        <f t="shared" si="25"/>
        <v>0</v>
      </c>
      <c r="L41" s="43">
        <f t="shared" si="25"/>
        <v>0</v>
      </c>
      <c r="M41" s="43">
        <f t="shared" si="25"/>
        <v>0</v>
      </c>
      <c r="N41" s="43">
        <f t="shared" si="25"/>
        <v>0</v>
      </c>
      <c r="O41" s="43">
        <f t="shared" si="25"/>
        <v>0</v>
      </c>
      <c r="P41" s="43">
        <f t="shared" si="25"/>
        <v>59</v>
      </c>
      <c r="Q41" s="43">
        <f t="shared" si="25"/>
        <v>190</v>
      </c>
      <c r="R41" s="43">
        <f t="shared" si="25"/>
        <v>249</v>
      </c>
      <c r="S41" s="44">
        <f t="shared" si="25"/>
        <v>2</v>
      </c>
      <c r="T41" s="43">
        <f t="shared" si="25"/>
        <v>59</v>
      </c>
      <c r="U41" s="43">
        <f t="shared" si="25"/>
        <v>190</v>
      </c>
      <c r="V41" s="43">
        <f t="shared" si="25"/>
        <v>249</v>
      </c>
      <c r="W41" s="43">
        <f t="shared" si="25"/>
        <v>0</v>
      </c>
      <c r="X41" s="43">
        <f t="shared" si="25"/>
        <v>0</v>
      </c>
      <c r="Y41" s="43">
        <f t="shared" si="25"/>
        <v>0</v>
      </c>
    </row>
    <row r="42" spans="1:25" s="36" customFormat="1" ht="19.5" customHeight="1">
      <c r="A42" s="50"/>
      <c r="B42" s="51" t="s">
        <v>22</v>
      </c>
      <c r="C42" s="52">
        <f>C26+C34+C37+C41</f>
        <v>0</v>
      </c>
      <c r="D42" s="52">
        <f>D26+D34+D41+D37</f>
        <v>123</v>
      </c>
      <c r="E42" s="52">
        <f aca="true" t="shared" si="26" ref="E42:Y42">E26+E34+E41+E37</f>
        <v>107</v>
      </c>
      <c r="F42" s="52">
        <f t="shared" si="26"/>
        <v>230</v>
      </c>
      <c r="G42" s="52">
        <f t="shared" si="26"/>
        <v>59</v>
      </c>
      <c r="H42" s="52">
        <f t="shared" si="26"/>
        <v>190</v>
      </c>
      <c r="I42" s="52">
        <f t="shared" si="26"/>
        <v>249</v>
      </c>
      <c r="J42" s="52">
        <f t="shared" si="26"/>
        <v>2</v>
      </c>
      <c r="K42" s="52">
        <f t="shared" si="26"/>
        <v>1</v>
      </c>
      <c r="L42" s="52">
        <f t="shared" si="26"/>
        <v>3</v>
      </c>
      <c r="M42" s="52">
        <f t="shared" si="26"/>
        <v>0</v>
      </c>
      <c r="N42" s="52">
        <f t="shared" si="26"/>
        <v>0</v>
      </c>
      <c r="O42" s="52">
        <f t="shared" si="26"/>
        <v>0</v>
      </c>
      <c r="P42" s="52">
        <f t="shared" si="26"/>
        <v>184</v>
      </c>
      <c r="Q42" s="52">
        <f t="shared" si="26"/>
        <v>298</v>
      </c>
      <c r="R42" s="52">
        <f t="shared" si="26"/>
        <v>482</v>
      </c>
      <c r="S42" s="44">
        <f t="shared" si="26"/>
        <v>2</v>
      </c>
      <c r="T42" s="52">
        <f t="shared" si="26"/>
        <v>59</v>
      </c>
      <c r="U42" s="52">
        <f t="shared" si="26"/>
        <v>190</v>
      </c>
      <c r="V42" s="52">
        <f t="shared" si="26"/>
        <v>249</v>
      </c>
      <c r="W42" s="52">
        <f t="shared" si="26"/>
        <v>125</v>
      </c>
      <c r="X42" s="52">
        <f t="shared" si="26"/>
        <v>108</v>
      </c>
      <c r="Y42" s="52">
        <f t="shared" si="26"/>
        <v>233</v>
      </c>
    </row>
    <row r="43" spans="1:25" ht="19.5" customHeight="1">
      <c r="A43" s="22"/>
      <c r="B43" s="53" t="s">
        <v>44</v>
      </c>
      <c r="C43" s="54"/>
      <c r="D43" s="15"/>
      <c r="E43" s="15"/>
      <c r="F43" s="16">
        <f>D43+E43</f>
        <v>0</v>
      </c>
      <c r="G43" s="16">
        <v>0</v>
      </c>
      <c r="H43" s="16">
        <v>0</v>
      </c>
      <c r="I43" s="16">
        <f>G43+H43</f>
        <v>0</v>
      </c>
      <c r="J43" s="16">
        <v>0</v>
      </c>
      <c r="K43" s="16">
        <v>0</v>
      </c>
      <c r="L43" s="16">
        <f>J43+K43</f>
        <v>0</v>
      </c>
      <c r="M43" s="16">
        <v>0</v>
      </c>
      <c r="N43" s="16">
        <v>0</v>
      </c>
      <c r="O43" s="16">
        <f>M43+N43</f>
        <v>0</v>
      </c>
      <c r="P43" s="16">
        <f>D43+G43+J43+M43</f>
        <v>0</v>
      </c>
      <c r="Q43" s="16">
        <f>E43+H43+K43+N43</f>
        <v>0</v>
      </c>
      <c r="R43" s="16">
        <f>P43+Q43</f>
        <v>0</v>
      </c>
      <c r="S43" s="17"/>
      <c r="T43" s="16" t="str">
        <f t="shared" si="1"/>
        <v>0</v>
      </c>
      <c r="U43" s="16" t="str">
        <f t="shared" si="2"/>
        <v>0</v>
      </c>
      <c r="V43" s="16">
        <f t="shared" si="3"/>
        <v>0</v>
      </c>
      <c r="W43" s="16" t="str">
        <f t="shared" si="4"/>
        <v>0</v>
      </c>
      <c r="X43" s="16" t="str">
        <f t="shared" si="5"/>
        <v>0</v>
      </c>
      <c r="Y43" s="18">
        <f t="shared" si="6"/>
        <v>0</v>
      </c>
    </row>
    <row r="44" spans="1:25" ht="19.5" customHeight="1">
      <c r="A44" s="22"/>
      <c r="B44" s="103" t="s">
        <v>33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4"/>
    </row>
    <row r="45" spans="1:25" ht="19.5" customHeight="1">
      <c r="A45" s="12"/>
      <c r="B45" s="46" t="s">
        <v>35</v>
      </c>
      <c r="C45" s="55" t="s">
        <v>45</v>
      </c>
      <c r="D45" s="25">
        <v>0</v>
      </c>
      <c r="E45" s="25">
        <v>0</v>
      </c>
      <c r="F45" s="26">
        <f>D45+E45</f>
        <v>0</v>
      </c>
      <c r="G45" s="26">
        <v>0</v>
      </c>
      <c r="H45" s="26">
        <v>0</v>
      </c>
      <c r="I45" s="26">
        <f>G45+H45</f>
        <v>0</v>
      </c>
      <c r="J45" s="26">
        <v>2</v>
      </c>
      <c r="K45" s="26">
        <v>13</v>
      </c>
      <c r="L45" s="26">
        <f>J45+K45</f>
        <v>15</v>
      </c>
      <c r="M45" s="26">
        <v>0</v>
      </c>
      <c r="N45" s="26">
        <v>0</v>
      </c>
      <c r="O45" s="26">
        <f>M45+N45</f>
        <v>0</v>
      </c>
      <c r="P45" s="26">
        <f aca="true" t="shared" si="27" ref="P45:Q48">D45+G45+J45+M45</f>
        <v>2</v>
      </c>
      <c r="Q45" s="26">
        <f t="shared" si="27"/>
        <v>13</v>
      </c>
      <c r="R45" s="26">
        <f>P45+Q45</f>
        <v>15</v>
      </c>
      <c r="S45" s="27">
        <v>2</v>
      </c>
      <c r="T45" s="26" t="str">
        <f t="shared" si="1"/>
        <v>0</v>
      </c>
      <c r="U45" s="26" t="str">
        <f t="shared" si="2"/>
        <v>0</v>
      </c>
      <c r="V45" s="26">
        <f t="shared" si="3"/>
        <v>0</v>
      </c>
      <c r="W45" s="26">
        <f t="shared" si="4"/>
        <v>2</v>
      </c>
      <c r="X45" s="26">
        <f t="shared" si="5"/>
        <v>13</v>
      </c>
      <c r="Y45" s="26">
        <f t="shared" si="6"/>
        <v>15</v>
      </c>
    </row>
    <row r="46" spans="1:25" ht="19.5" customHeight="1">
      <c r="A46" s="22"/>
      <c r="B46" s="48" t="s">
        <v>36</v>
      </c>
      <c r="C46" s="55" t="s">
        <v>45</v>
      </c>
      <c r="D46" s="25">
        <v>10</v>
      </c>
      <c r="E46" s="25">
        <v>13</v>
      </c>
      <c r="F46" s="26">
        <f>D46+E46</f>
        <v>23</v>
      </c>
      <c r="G46" s="26">
        <v>0</v>
      </c>
      <c r="H46" s="26">
        <v>0</v>
      </c>
      <c r="I46" s="26">
        <f>G46+H46</f>
        <v>0</v>
      </c>
      <c r="J46" s="26">
        <v>0</v>
      </c>
      <c r="K46" s="26">
        <v>0</v>
      </c>
      <c r="L46" s="26">
        <f>J46+K46</f>
        <v>0</v>
      </c>
      <c r="M46" s="26">
        <v>0</v>
      </c>
      <c r="N46" s="26">
        <v>0</v>
      </c>
      <c r="O46" s="26">
        <f>M46+N46</f>
        <v>0</v>
      </c>
      <c r="P46" s="26">
        <f t="shared" si="27"/>
        <v>10</v>
      </c>
      <c r="Q46" s="26">
        <f t="shared" si="27"/>
        <v>13</v>
      </c>
      <c r="R46" s="26">
        <f>P46+Q46</f>
        <v>23</v>
      </c>
      <c r="S46" s="27">
        <v>2</v>
      </c>
      <c r="T46" s="26" t="str">
        <f t="shared" si="1"/>
        <v>0</v>
      </c>
      <c r="U46" s="26" t="str">
        <f t="shared" si="2"/>
        <v>0</v>
      </c>
      <c r="V46" s="26">
        <f t="shared" si="3"/>
        <v>0</v>
      </c>
      <c r="W46" s="26">
        <f t="shared" si="4"/>
        <v>10</v>
      </c>
      <c r="X46" s="26">
        <f t="shared" si="5"/>
        <v>13</v>
      </c>
      <c r="Y46" s="26">
        <f t="shared" si="6"/>
        <v>23</v>
      </c>
    </row>
    <row r="47" spans="1:25" ht="19.5" customHeight="1">
      <c r="A47" s="22"/>
      <c r="B47" s="48" t="s">
        <v>46</v>
      </c>
      <c r="C47" s="55" t="s">
        <v>47</v>
      </c>
      <c r="D47" s="25">
        <v>0</v>
      </c>
      <c r="E47" s="25">
        <v>0</v>
      </c>
      <c r="F47" s="26">
        <f>D47+E47</f>
        <v>0</v>
      </c>
      <c r="G47" s="26">
        <v>0</v>
      </c>
      <c r="H47" s="26">
        <v>0</v>
      </c>
      <c r="I47" s="26">
        <f>G47+H47</f>
        <v>0</v>
      </c>
      <c r="J47" s="26">
        <v>1</v>
      </c>
      <c r="K47" s="26">
        <v>14</v>
      </c>
      <c r="L47" s="26">
        <f>J47+K47</f>
        <v>15</v>
      </c>
      <c r="M47" s="26">
        <v>0</v>
      </c>
      <c r="N47" s="26">
        <v>0</v>
      </c>
      <c r="O47" s="26">
        <f>M47+N47</f>
        <v>0</v>
      </c>
      <c r="P47" s="26">
        <f t="shared" si="27"/>
        <v>1</v>
      </c>
      <c r="Q47" s="26">
        <f t="shared" si="27"/>
        <v>14</v>
      </c>
      <c r="R47" s="26">
        <f>P47+Q47</f>
        <v>15</v>
      </c>
      <c r="S47" s="27">
        <v>2</v>
      </c>
      <c r="T47" s="26" t="str">
        <f t="shared" si="1"/>
        <v>0</v>
      </c>
      <c r="U47" s="26" t="str">
        <f t="shared" si="2"/>
        <v>0</v>
      </c>
      <c r="V47" s="26">
        <f t="shared" si="3"/>
        <v>0</v>
      </c>
      <c r="W47" s="26">
        <f t="shared" si="4"/>
        <v>1</v>
      </c>
      <c r="X47" s="26">
        <f t="shared" si="5"/>
        <v>14</v>
      </c>
      <c r="Y47" s="26">
        <f t="shared" si="6"/>
        <v>15</v>
      </c>
    </row>
    <row r="48" spans="1:25" ht="19.5" customHeight="1">
      <c r="A48" s="22"/>
      <c r="B48" s="48" t="s">
        <v>39</v>
      </c>
      <c r="C48" s="24" t="s">
        <v>47</v>
      </c>
      <c r="D48" s="25">
        <v>0</v>
      </c>
      <c r="E48" s="25">
        <v>0</v>
      </c>
      <c r="F48" s="26">
        <f>D48+E48</f>
        <v>0</v>
      </c>
      <c r="G48" s="26">
        <v>0</v>
      </c>
      <c r="H48" s="26">
        <v>0</v>
      </c>
      <c r="I48" s="26">
        <f>G48+H48</f>
        <v>0</v>
      </c>
      <c r="J48" s="26">
        <v>0</v>
      </c>
      <c r="K48" s="26">
        <v>1</v>
      </c>
      <c r="L48" s="26">
        <f>J48+K48</f>
        <v>1</v>
      </c>
      <c r="M48" s="26">
        <v>0</v>
      </c>
      <c r="N48" s="26">
        <v>0</v>
      </c>
      <c r="O48" s="26">
        <f>M48+N48</f>
        <v>0</v>
      </c>
      <c r="P48" s="26">
        <f t="shared" si="27"/>
        <v>0</v>
      </c>
      <c r="Q48" s="26">
        <f t="shared" si="27"/>
        <v>1</v>
      </c>
      <c r="R48" s="26">
        <f>P48+Q48</f>
        <v>1</v>
      </c>
      <c r="S48" s="27">
        <v>2</v>
      </c>
      <c r="T48" s="26" t="str">
        <f t="shared" si="1"/>
        <v>0</v>
      </c>
      <c r="U48" s="26" t="str">
        <f t="shared" si="2"/>
        <v>0</v>
      </c>
      <c r="V48" s="26">
        <f t="shared" si="3"/>
        <v>0</v>
      </c>
      <c r="W48" s="26">
        <f t="shared" si="4"/>
        <v>0</v>
      </c>
      <c r="X48" s="26">
        <f t="shared" si="5"/>
        <v>1</v>
      </c>
      <c r="Y48" s="26">
        <f t="shared" si="6"/>
        <v>1</v>
      </c>
    </row>
    <row r="49" spans="1:25" s="32" customFormat="1" ht="19.5" customHeight="1">
      <c r="A49" s="41"/>
      <c r="B49" s="42" t="s">
        <v>21</v>
      </c>
      <c r="C49" s="43">
        <f>SUM(C45:C48)</f>
        <v>0</v>
      </c>
      <c r="D49" s="43">
        <f>SUM(D45:D48)</f>
        <v>10</v>
      </c>
      <c r="E49" s="43">
        <f aca="true" t="shared" si="28" ref="E49:Y49">SUM(E45:E48)</f>
        <v>13</v>
      </c>
      <c r="F49" s="43">
        <f t="shared" si="28"/>
        <v>23</v>
      </c>
      <c r="G49" s="43">
        <f t="shared" si="28"/>
        <v>0</v>
      </c>
      <c r="H49" s="43">
        <f t="shared" si="28"/>
        <v>0</v>
      </c>
      <c r="I49" s="43">
        <f t="shared" si="28"/>
        <v>0</v>
      </c>
      <c r="J49" s="43">
        <f t="shared" si="28"/>
        <v>3</v>
      </c>
      <c r="K49" s="43">
        <f t="shared" si="28"/>
        <v>28</v>
      </c>
      <c r="L49" s="43">
        <f t="shared" si="28"/>
        <v>31</v>
      </c>
      <c r="M49" s="43">
        <f t="shared" si="28"/>
        <v>0</v>
      </c>
      <c r="N49" s="43">
        <f t="shared" si="28"/>
        <v>0</v>
      </c>
      <c r="O49" s="43">
        <f t="shared" si="28"/>
        <v>0</v>
      </c>
      <c r="P49" s="43">
        <f t="shared" si="28"/>
        <v>13</v>
      </c>
      <c r="Q49" s="43">
        <f t="shared" si="28"/>
        <v>41</v>
      </c>
      <c r="R49" s="43">
        <f t="shared" si="28"/>
        <v>54</v>
      </c>
      <c r="S49" s="44"/>
      <c r="T49" s="43">
        <f t="shared" si="28"/>
        <v>0</v>
      </c>
      <c r="U49" s="43">
        <f t="shared" si="28"/>
        <v>0</v>
      </c>
      <c r="V49" s="43">
        <f t="shared" si="28"/>
        <v>0</v>
      </c>
      <c r="W49" s="43">
        <f t="shared" si="28"/>
        <v>13</v>
      </c>
      <c r="X49" s="43">
        <f t="shared" si="28"/>
        <v>41</v>
      </c>
      <c r="Y49" s="43">
        <f t="shared" si="28"/>
        <v>54</v>
      </c>
    </row>
    <row r="50" spans="1:25" ht="19.5" customHeight="1">
      <c r="A50" s="22"/>
      <c r="B50" s="103" t="s">
        <v>48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4"/>
    </row>
    <row r="51" spans="1:25" ht="19.5" customHeight="1">
      <c r="A51" s="22"/>
      <c r="B51" s="48" t="s">
        <v>49</v>
      </c>
      <c r="C51" s="24" t="s">
        <v>47</v>
      </c>
      <c r="D51" s="25">
        <v>29</v>
      </c>
      <c r="E51" s="25">
        <v>5</v>
      </c>
      <c r="F51" s="26">
        <f aca="true" t="shared" si="29" ref="F51:F136">D51+E51</f>
        <v>34</v>
      </c>
      <c r="G51" s="26">
        <v>0</v>
      </c>
      <c r="H51" s="26">
        <v>0</v>
      </c>
      <c r="I51" s="26">
        <f aca="true" t="shared" si="30" ref="I51:I136">G51+H51</f>
        <v>0</v>
      </c>
      <c r="J51" s="26">
        <v>0</v>
      </c>
      <c r="K51" s="26">
        <v>0</v>
      </c>
      <c r="L51" s="26">
        <f aca="true" t="shared" si="31" ref="L51:L136">J51+K51</f>
        <v>0</v>
      </c>
      <c r="M51" s="26">
        <v>0</v>
      </c>
      <c r="N51" s="26">
        <v>0</v>
      </c>
      <c r="O51" s="26">
        <f aca="true" t="shared" si="32" ref="O51:O136">M51+N51</f>
        <v>0</v>
      </c>
      <c r="P51" s="26">
        <f aca="true" t="shared" si="33" ref="P51:Q56">D51+G51+J51+M51</f>
        <v>29</v>
      </c>
      <c r="Q51" s="26">
        <f t="shared" si="33"/>
        <v>5</v>
      </c>
      <c r="R51" s="26">
        <f aca="true" t="shared" si="34" ref="R51:R136">P51+Q51</f>
        <v>34</v>
      </c>
      <c r="S51" s="27">
        <v>2</v>
      </c>
      <c r="T51" s="26" t="str">
        <f t="shared" si="1"/>
        <v>0</v>
      </c>
      <c r="U51" s="26" t="str">
        <f t="shared" si="2"/>
        <v>0</v>
      </c>
      <c r="V51" s="26">
        <f t="shared" si="3"/>
        <v>0</v>
      </c>
      <c r="W51" s="26">
        <f t="shared" si="4"/>
        <v>29</v>
      </c>
      <c r="X51" s="26">
        <f t="shared" si="5"/>
        <v>5</v>
      </c>
      <c r="Y51" s="26">
        <f t="shared" si="6"/>
        <v>34</v>
      </c>
    </row>
    <row r="52" spans="1:25" ht="19.5" customHeight="1">
      <c r="A52" s="22"/>
      <c r="B52" s="48" t="s">
        <v>50</v>
      </c>
      <c r="C52" s="24" t="s">
        <v>47</v>
      </c>
      <c r="D52" s="25">
        <v>84</v>
      </c>
      <c r="E52" s="25">
        <v>0</v>
      </c>
      <c r="F52" s="26">
        <f t="shared" si="29"/>
        <v>84</v>
      </c>
      <c r="G52" s="26">
        <v>0</v>
      </c>
      <c r="H52" s="26">
        <v>0</v>
      </c>
      <c r="I52" s="26">
        <f t="shared" si="30"/>
        <v>0</v>
      </c>
      <c r="J52" s="26">
        <v>0</v>
      </c>
      <c r="K52" s="26">
        <v>0</v>
      </c>
      <c r="L52" s="26">
        <f t="shared" si="31"/>
        <v>0</v>
      </c>
      <c r="M52" s="26">
        <v>0</v>
      </c>
      <c r="N52" s="26">
        <v>0</v>
      </c>
      <c r="O52" s="26">
        <f t="shared" si="32"/>
        <v>0</v>
      </c>
      <c r="P52" s="26">
        <f t="shared" si="33"/>
        <v>84</v>
      </c>
      <c r="Q52" s="26">
        <f t="shared" si="33"/>
        <v>0</v>
      </c>
      <c r="R52" s="26">
        <f t="shared" si="34"/>
        <v>84</v>
      </c>
      <c r="S52" s="27">
        <v>2</v>
      </c>
      <c r="T52" s="26" t="str">
        <f t="shared" si="1"/>
        <v>0</v>
      </c>
      <c r="U52" s="26" t="str">
        <f t="shared" si="2"/>
        <v>0</v>
      </c>
      <c r="V52" s="26">
        <f t="shared" si="3"/>
        <v>0</v>
      </c>
      <c r="W52" s="26">
        <f t="shared" si="4"/>
        <v>84</v>
      </c>
      <c r="X52" s="26">
        <f t="shared" si="5"/>
        <v>0</v>
      </c>
      <c r="Y52" s="26">
        <f t="shared" si="6"/>
        <v>84</v>
      </c>
    </row>
    <row r="53" spans="1:25" ht="19.5" customHeight="1">
      <c r="A53" s="22"/>
      <c r="B53" s="48" t="s">
        <v>51</v>
      </c>
      <c r="C53" s="24" t="s">
        <v>47</v>
      </c>
      <c r="D53" s="25">
        <v>30</v>
      </c>
      <c r="E53" s="25">
        <v>3</v>
      </c>
      <c r="F53" s="26">
        <f t="shared" si="29"/>
        <v>33</v>
      </c>
      <c r="G53" s="26">
        <v>0</v>
      </c>
      <c r="H53" s="26">
        <v>0</v>
      </c>
      <c r="I53" s="26">
        <f t="shared" si="30"/>
        <v>0</v>
      </c>
      <c r="J53" s="26">
        <v>0</v>
      </c>
      <c r="K53" s="26">
        <v>0</v>
      </c>
      <c r="L53" s="26">
        <f t="shared" si="31"/>
        <v>0</v>
      </c>
      <c r="M53" s="26">
        <v>0</v>
      </c>
      <c r="N53" s="26">
        <v>0</v>
      </c>
      <c r="O53" s="26">
        <f t="shared" si="32"/>
        <v>0</v>
      </c>
      <c r="P53" s="26">
        <f t="shared" si="33"/>
        <v>30</v>
      </c>
      <c r="Q53" s="26">
        <f t="shared" si="33"/>
        <v>3</v>
      </c>
      <c r="R53" s="26">
        <f t="shared" si="34"/>
        <v>33</v>
      </c>
      <c r="S53" s="27">
        <v>2</v>
      </c>
      <c r="T53" s="26" t="str">
        <f t="shared" si="1"/>
        <v>0</v>
      </c>
      <c r="U53" s="26" t="str">
        <f t="shared" si="2"/>
        <v>0</v>
      </c>
      <c r="V53" s="26">
        <f t="shared" si="3"/>
        <v>0</v>
      </c>
      <c r="W53" s="26">
        <f t="shared" si="4"/>
        <v>30</v>
      </c>
      <c r="X53" s="26">
        <f t="shared" si="5"/>
        <v>3</v>
      </c>
      <c r="Y53" s="26">
        <f t="shared" si="6"/>
        <v>33</v>
      </c>
    </row>
    <row r="54" spans="1:25" ht="19.5" customHeight="1">
      <c r="A54" s="22"/>
      <c r="B54" s="48" t="s">
        <v>52</v>
      </c>
      <c r="C54" s="24" t="s">
        <v>47</v>
      </c>
      <c r="D54" s="25">
        <v>97</v>
      </c>
      <c r="E54" s="25">
        <v>3</v>
      </c>
      <c r="F54" s="26">
        <f t="shared" si="29"/>
        <v>100</v>
      </c>
      <c r="G54" s="26">
        <v>0</v>
      </c>
      <c r="H54" s="26">
        <v>0</v>
      </c>
      <c r="I54" s="26">
        <f t="shared" si="30"/>
        <v>0</v>
      </c>
      <c r="J54" s="26">
        <v>0</v>
      </c>
      <c r="K54" s="26">
        <v>0</v>
      </c>
      <c r="L54" s="26">
        <f t="shared" si="31"/>
        <v>0</v>
      </c>
      <c r="M54" s="26">
        <v>0</v>
      </c>
      <c r="N54" s="26">
        <v>0</v>
      </c>
      <c r="O54" s="26">
        <f t="shared" si="32"/>
        <v>0</v>
      </c>
      <c r="P54" s="26">
        <f t="shared" si="33"/>
        <v>97</v>
      </c>
      <c r="Q54" s="26">
        <f t="shared" si="33"/>
        <v>3</v>
      </c>
      <c r="R54" s="26">
        <f t="shared" si="34"/>
        <v>100</v>
      </c>
      <c r="S54" s="27">
        <v>2</v>
      </c>
      <c r="T54" s="26" t="str">
        <f t="shared" si="1"/>
        <v>0</v>
      </c>
      <c r="U54" s="26" t="str">
        <f t="shared" si="2"/>
        <v>0</v>
      </c>
      <c r="V54" s="26">
        <f t="shared" si="3"/>
        <v>0</v>
      </c>
      <c r="W54" s="26">
        <f t="shared" si="4"/>
        <v>97</v>
      </c>
      <c r="X54" s="26">
        <f t="shared" si="5"/>
        <v>3</v>
      </c>
      <c r="Y54" s="26">
        <f t="shared" si="6"/>
        <v>100</v>
      </c>
    </row>
    <row r="55" spans="1:25" ht="19.5" customHeight="1">
      <c r="A55" s="22"/>
      <c r="B55" s="48" t="s">
        <v>53</v>
      </c>
      <c r="C55" s="24" t="s">
        <v>47</v>
      </c>
      <c r="D55" s="25">
        <v>11</v>
      </c>
      <c r="E55" s="25">
        <v>0</v>
      </c>
      <c r="F55" s="26">
        <f t="shared" si="29"/>
        <v>11</v>
      </c>
      <c r="G55" s="26">
        <v>0</v>
      </c>
      <c r="H55" s="26">
        <v>0</v>
      </c>
      <c r="I55" s="26">
        <f t="shared" si="30"/>
        <v>0</v>
      </c>
      <c r="J55" s="26">
        <v>0</v>
      </c>
      <c r="K55" s="26">
        <v>0</v>
      </c>
      <c r="L55" s="26">
        <f t="shared" si="31"/>
        <v>0</v>
      </c>
      <c r="M55" s="26">
        <v>0</v>
      </c>
      <c r="N55" s="26">
        <v>0</v>
      </c>
      <c r="O55" s="26">
        <f t="shared" si="32"/>
        <v>0</v>
      </c>
      <c r="P55" s="26">
        <f t="shared" si="33"/>
        <v>11</v>
      </c>
      <c r="Q55" s="26">
        <f t="shared" si="33"/>
        <v>0</v>
      </c>
      <c r="R55" s="26">
        <f t="shared" si="34"/>
        <v>11</v>
      </c>
      <c r="S55" s="27">
        <v>2</v>
      </c>
      <c r="T55" s="26" t="str">
        <f t="shared" si="1"/>
        <v>0</v>
      </c>
      <c r="U55" s="26" t="str">
        <f t="shared" si="2"/>
        <v>0</v>
      </c>
      <c r="V55" s="26">
        <f t="shared" si="3"/>
        <v>0</v>
      </c>
      <c r="W55" s="26">
        <f t="shared" si="4"/>
        <v>11</v>
      </c>
      <c r="X55" s="26">
        <f t="shared" si="5"/>
        <v>0</v>
      </c>
      <c r="Y55" s="26">
        <f t="shared" si="6"/>
        <v>11</v>
      </c>
    </row>
    <row r="56" spans="1:25" ht="19.5" customHeight="1">
      <c r="A56" s="22"/>
      <c r="B56" s="48" t="s">
        <v>54</v>
      </c>
      <c r="C56" s="24" t="s">
        <v>47</v>
      </c>
      <c r="D56" s="25">
        <v>60</v>
      </c>
      <c r="E56" s="25">
        <v>2</v>
      </c>
      <c r="F56" s="26">
        <f t="shared" si="29"/>
        <v>62</v>
      </c>
      <c r="G56" s="26">
        <v>0</v>
      </c>
      <c r="H56" s="26">
        <v>0</v>
      </c>
      <c r="I56" s="26">
        <f t="shared" si="30"/>
        <v>0</v>
      </c>
      <c r="J56" s="26">
        <v>0</v>
      </c>
      <c r="K56" s="26">
        <v>0</v>
      </c>
      <c r="L56" s="26">
        <f t="shared" si="31"/>
        <v>0</v>
      </c>
      <c r="M56" s="26">
        <v>0</v>
      </c>
      <c r="N56" s="26">
        <v>0</v>
      </c>
      <c r="O56" s="26">
        <f t="shared" si="32"/>
        <v>0</v>
      </c>
      <c r="P56" s="26">
        <f t="shared" si="33"/>
        <v>60</v>
      </c>
      <c r="Q56" s="26">
        <f t="shared" si="33"/>
        <v>2</v>
      </c>
      <c r="R56" s="26">
        <f t="shared" si="34"/>
        <v>62</v>
      </c>
      <c r="S56" s="27">
        <v>2</v>
      </c>
      <c r="T56" s="26" t="str">
        <f t="shared" si="1"/>
        <v>0</v>
      </c>
      <c r="U56" s="26" t="str">
        <f t="shared" si="2"/>
        <v>0</v>
      </c>
      <c r="V56" s="26">
        <f t="shared" si="3"/>
        <v>0</v>
      </c>
      <c r="W56" s="26">
        <f t="shared" si="4"/>
        <v>60</v>
      </c>
      <c r="X56" s="26">
        <f t="shared" si="5"/>
        <v>2</v>
      </c>
      <c r="Y56" s="26">
        <f t="shared" si="6"/>
        <v>62</v>
      </c>
    </row>
    <row r="57" spans="1:25" s="32" customFormat="1" ht="19.5" customHeight="1">
      <c r="A57" s="41"/>
      <c r="B57" s="42" t="s">
        <v>21</v>
      </c>
      <c r="C57" s="43">
        <f>SUM(C51:C56)</f>
        <v>0</v>
      </c>
      <c r="D57" s="43">
        <f>SUM(D51:D56)</f>
        <v>311</v>
      </c>
      <c r="E57" s="43">
        <f aca="true" t="shared" si="35" ref="E57:Y57">SUM(E51:E56)</f>
        <v>13</v>
      </c>
      <c r="F57" s="43">
        <f t="shared" si="35"/>
        <v>324</v>
      </c>
      <c r="G57" s="43">
        <f t="shared" si="35"/>
        <v>0</v>
      </c>
      <c r="H57" s="43">
        <f t="shared" si="35"/>
        <v>0</v>
      </c>
      <c r="I57" s="43">
        <f t="shared" si="35"/>
        <v>0</v>
      </c>
      <c r="J57" s="43">
        <f t="shared" si="35"/>
        <v>0</v>
      </c>
      <c r="K57" s="43">
        <f t="shared" si="35"/>
        <v>0</v>
      </c>
      <c r="L57" s="43">
        <f t="shared" si="35"/>
        <v>0</v>
      </c>
      <c r="M57" s="43">
        <f t="shared" si="35"/>
        <v>0</v>
      </c>
      <c r="N57" s="43">
        <f t="shared" si="35"/>
        <v>0</v>
      </c>
      <c r="O57" s="43">
        <f t="shared" si="35"/>
        <v>0</v>
      </c>
      <c r="P57" s="43">
        <f t="shared" si="35"/>
        <v>311</v>
      </c>
      <c r="Q57" s="43">
        <f t="shared" si="35"/>
        <v>13</v>
      </c>
      <c r="R57" s="43">
        <f t="shared" si="35"/>
        <v>324</v>
      </c>
      <c r="S57" s="44"/>
      <c r="T57" s="43">
        <f t="shared" si="35"/>
        <v>0</v>
      </c>
      <c r="U57" s="43">
        <f t="shared" si="35"/>
        <v>0</v>
      </c>
      <c r="V57" s="43">
        <f t="shared" si="35"/>
        <v>0</v>
      </c>
      <c r="W57" s="43">
        <f t="shared" si="35"/>
        <v>311</v>
      </c>
      <c r="X57" s="43">
        <f t="shared" si="35"/>
        <v>13</v>
      </c>
      <c r="Y57" s="43">
        <f t="shared" si="35"/>
        <v>324</v>
      </c>
    </row>
    <row r="58" spans="1:25" ht="19.5" customHeight="1">
      <c r="A58" s="22"/>
      <c r="B58" s="103" t="s">
        <v>41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4"/>
    </row>
    <row r="59" spans="1:25" ht="19.5" customHeight="1">
      <c r="A59" s="22"/>
      <c r="B59" s="23" t="s">
        <v>43</v>
      </c>
      <c r="C59" s="24" t="s">
        <v>47</v>
      </c>
      <c r="D59" s="25">
        <v>0</v>
      </c>
      <c r="E59" s="25">
        <v>0</v>
      </c>
      <c r="F59" s="26">
        <f>D59+E59</f>
        <v>0</v>
      </c>
      <c r="G59" s="26">
        <v>0</v>
      </c>
      <c r="H59" s="26">
        <v>0</v>
      </c>
      <c r="I59" s="26">
        <f>G59+H59</f>
        <v>0</v>
      </c>
      <c r="J59" s="26">
        <v>0</v>
      </c>
      <c r="K59" s="26">
        <v>0</v>
      </c>
      <c r="L59" s="26">
        <f>J59+K59</f>
        <v>0</v>
      </c>
      <c r="M59" s="26">
        <v>0</v>
      </c>
      <c r="N59" s="26">
        <v>0</v>
      </c>
      <c r="O59" s="26">
        <f>M59+N59</f>
        <v>0</v>
      </c>
      <c r="P59" s="26">
        <f>D59+G59+J59+M59</f>
        <v>0</v>
      </c>
      <c r="Q59" s="26">
        <f>E59+H59+K59+N59</f>
        <v>0</v>
      </c>
      <c r="R59" s="26">
        <f>P59+Q59</f>
        <v>0</v>
      </c>
      <c r="S59" s="27">
        <v>1</v>
      </c>
      <c r="T59" s="26">
        <f t="shared" si="1"/>
        <v>0</v>
      </c>
      <c r="U59" s="26">
        <f t="shared" si="2"/>
        <v>0</v>
      </c>
      <c r="V59" s="26">
        <f t="shared" si="3"/>
        <v>0</v>
      </c>
      <c r="W59" s="26" t="str">
        <f t="shared" si="4"/>
        <v>0</v>
      </c>
      <c r="X59" s="26" t="str">
        <f t="shared" si="5"/>
        <v>0</v>
      </c>
      <c r="Y59" s="26">
        <f t="shared" si="6"/>
        <v>0</v>
      </c>
    </row>
    <row r="60" spans="1:25" ht="19.5" customHeight="1">
      <c r="A60" s="22"/>
      <c r="B60" s="23" t="s">
        <v>42</v>
      </c>
      <c r="C60" s="24" t="s">
        <v>47</v>
      </c>
      <c r="D60" s="25">
        <v>0</v>
      </c>
      <c r="E60" s="25">
        <v>0</v>
      </c>
      <c r="F60" s="26">
        <f>D60+E60</f>
        <v>0</v>
      </c>
      <c r="G60" s="26">
        <v>0</v>
      </c>
      <c r="H60" s="26">
        <v>0</v>
      </c>
      <c r="I60" s="26">
        <f>G60+H60</f>
        <v>0</v>
      </c>
      <c r="J60" s="26">
        <v>0</v>
      </c>
      <c r="K60" s="26">
        <v>0</v>
      </c>
      <c r="L60" s="26">
        <f>J60+K60</f>
        <v>0</v>
      </c>
      <c r="M60" s="26">
        <v>0</v>
      </c>
      <c r="N60" s="26">
        <v>0</v>
      </c>
      <c r="O60" s="26">
        <f>M60+N60</f>
        <v>0</v>
      </c>
      <c r="P60" s="26">
        <f>D60+G60+J60+M60</f>
        <v>0</v>
      </c>
      <c r="Q60" s="26">
        <f>E60+H60+K60+N60</f>
        <v>0</v>
      </c>
      <c r="R60" s="26">
        <f>P60+Q60</f>
        <v>0</v>
      </c>
      <c r="S60" s="27">
        <v>1</v>
      </c>
      <c r="T60" s="26">
        <f t="shared" si="1"/>
        <v>0</v>
      </c>
      <c r="U60" s="26">
        <f t="shared" si="2"/>
        <v>0</v>
      </c>
      <c r="V60" s="26">
        <f t="shared" si="3"/>
        <v>0</v>
      </c>
      <c r="W60" s="26" t="str">
        <f t="shared" si="4"/>
        <v>0</v>
      </c>
      <c r="X60" s="26" t="str">
        <f t="shared" si="5"/>
        <v>0</v>
      </c>
      <c r="Y60" s="26">
        <f t="shared" si="6"/>
        <v>0</v>
      </c>
    </row>
    <row r="61" spans="1:25" s="32" customFormat="1" ht="19.5" customHeight="1">
      <c r="A61" s="41"/>
      <c r="B61" s="42" t="s">
        <v>21</v>
      </c>
      <c r="C61" s="43">
        <f>SUM(C59:C60)</f>
        <v>0</v>
      </c>
      <c r="D61" s="43">
        <f>SUM(D59:D60)</f>
        <v>0</v>
      </c>
      <c r="E61" s="43">
        <f aca="true" t="shared" si="36" ref="E61:Y61">SUM(E59:E60)</f>
        <v>0</v>
      </c>
      <c r="F61" s="43">
        <f t="shared" si="36"/>
        <v>0</v>
      </c>
      <c r="G61" s="43">
        <f t="shared" si="36"/>
        <v>0</v>
      </c>
      <c r="H61" s="43">
        <f t="shared" si="36"/>
        <v>0</v>
      </c>
      <c r="I61" s="43">
        <f t="shared" si="36"/>
        <v>0</v>
      </c>
      <c r="J61" s="43">
        <f t="shared" si="36"/>
        <v>0</v>
      </c>
      <c r="K61" s="43">
        <f t="shared" si="36"/>
        <v>0</v>
      </c>
      <c r="L61" s="43">
        <f t="shared" si="36"/>
        <v>0</v>
      </c>
      <c r="M61" s="43">
        <f t="shared" si="36"/>
        <v>0</v>
      </c>
      <c r="N61" s="43">
        <f t="shared" si="36"/>
        <v>0</v>
      </c>
      <c r="O61" s="43">
        <f t="shared" si="36"/>
        <v>0</v>
      </c>
      <c r="P61" s="43">
        <f t="shared" si="36"/>
        <v>0</v>
      </c>
      <c r="Q61" s="43">
        <f t="shared" si="36"/>
        <v>0</v>
      </c>
      <c r="R61" s="43">
        <f t="shared" si="36"/>
        <v>0</v>
      </c>
      <c r="S61" s="44"/>
      <c r="T61" s="43">
        <f t="shared" si="36"/>
        <v>0</v>
      </c>
      <c r="U61" s="43">
        <f t="shared" si="36"/>
        <v>0</v>
      </c>
      <c r="V61" s="43">
        <f t="shared" si="36"/>
        <v>0</v>
      </c>
      <c r="W61" s="43">
        <f t="shared" si="36"/>
        <v>0</v>
      </c>
      <c r="X61" s="43">
        <f t="shared" si="36"/>
        <v>0</v>
      </c>
      <c r="Y61" s="43">
        <f t="shared" si="36"/>
        <v>0</v>
      </c>
    </row>
    <row r="62" spans="1:25" s="36" customFormat="1" ht="19.5" customHeight="1">
      <c r="A62" s="50"/>
      <c r="B62" s="51" t="s">
        <v>55</v>
      </c>
      <c r="C62" s="52">
        <f>C49+C57+C61</f>
        <v>0</v>
      </c>
      <c r="D62" s="52">
        <f>D49+D57+D61</f>
        <v>321</v>
      </c>
      <c r="E62" s="52">
        <f aca="true" t="shared" si="37" ref="E62:Y62">E49+E57+E61</f>
        <v>26</v>
      </c>
      <c r="F62" s="52">
        <f t="shared" si="37"/>
        <v>347</v>
      </c>
      <c r="G62" s="52">
        <f t="shared" si="37"/>
        <v>0</v>
      </c>
      <c r="H62" s="52">
        <f t="shared" si="37"/>
        <v>0</v>
      </c>
      <c r="I62" s="52">
        <f t="shared" si="37"/>
        <v>0</v>
      </c>
      <c r="J62" s="52">
        <f t="shared" si="37"/>
        <v>3</v>
      </c>
      <c r="K62" s="52">
        <f t="shared" si="37"/>
        <v>28</v>
      </c>
      <c r="L62" s="52">
        <f t="shared" si="37"/>
        <v>31</v>
      </c>
      <c r="M62" s="52">
        <f t="shared" si="37"/>
        <v>0</v>
      </c>
      <c r="N62" s="52">
        <f t="shared" si="37"/>
        <v>0</v>
      </c>
      <c r="O62" s="52">
        <f t="shared" si="37"/>
        <v>0</v>
      </c>
      <c r="P62" s="52">
        <f t="shared" si="37"/>
        <v>324</v>
      </c>
      <c r="Q62" s="52">
        <f t="shared" si="37"/>
        <v>54</v>
      </c>
      <c r="R62" s="52">
        <f t="shared" si="37"/>
        <v>378</v>
      </c>
      <c r="S62" s="44"/>
      <c r="T62" s="52">
        <f t="shared" si="37"/>
        <v>0</v>
      </c>
      <c r="U62" s="52">
        <f t="shared" si="37"/>
        <v>0</v>
      </c>
      <c r="V62" s="52">
        <f t="shared" si="37"/>
        <v>0</v>
      </c>
      <c r="W62" s="52">
        <f t="shared" si="37"/>
        <v>324</v>
      </c>
      <c r="X62" s="52">
        <f t="shared" si="37"/>
        <v>54</v>
      </c>
      <c r="Y62" s="52">
        <f t="shared" si="37"/>
        <v>378</v>
      </c>
    </row>
    <row r="63" spans="1:25" s="40" customFormat="1" ht="19.5" customHeight="1">
      <c r="A63" s="56"/>
      <c r="B63" s="57" t="s">
        <v>23</v>
      </c>
      <c r="C63" s="58">
        <f>C42+C62</f>
        <v>0</v>
      </c>
      <c r="D63" s="58">
        <f>D42+D62</f>
        <v>444</v>
      </c>
      <c r="E63" s="58">
        <f aca="true" t="shared" si="38" ref="E63:Y63">E42+E62</f>
        <v>133</v>
      </c>
      <c r="F63" s="58">
        <f t="shared" si="38"/>
        <v>577</v>
      </c>
      <c r="G63" s="58">
        <f t="shared" si="38"/>
        <v>59</v>
      </c>
      <c r="H63" s="58">
        <f t="shared" si="38"/>
        <v>190</v>
      </c>
      <c r="I63" s="58">
        <f t="shared" si="38"/>
        <v>249</v>
      </c>
      <c r="J63" s="58">
        <f t="shared" si="38"/>
        <v>5</v>
      </c>
      <c r="K63" s="58">
        <f t="shared" si="38"/>
        <v>29</v>
      </c>
      <c r="L63" s="58">
        <f t="shared" si="38"/>
        <v>34</v>
      </c>
      <c r="M63" s="58">
        <f t="shared" si="38"/>
        <v>0</v>
      </c>
      <c r="N63" s="58">
        <f t="shared" si="38"/>
        <v>0</v>
      </c>
      <c r="O63" s="58">
        <f t="shared" si="38"/>
        <v>0</v>
      </c>
      <c r="P63" s="58">
        <f t="shared" si="38"/>
        <v>508</v>
      </c>
      <c r="Q63" s="58">
        <f t="shared" si="38"/>
        <v>352</v>
      </c>
      <c r="R63" s="58">
        <f t="shared" si="38"/>
        <v>860</v>
      </c>
      <c r="S63" s="44"/>
      <c r="T63" s="58">
        <f t="shared" si="38"/>
        <v>59</v>
      </c>
      <c r="U63" s="58">
        <f t="shared" si="38"/>
        <v>190</v>
      </c>
      <c r="V63" s="58">
        <f t="shared" si="38"/>
        <v>249</v>
      </c>
      <c r="W63" s="58">
        <f t="shared" si="38"/>
        <v>449</v>
      </c>
      <c r="X63" s="58">
        <f t="shared" si="38"/>
        <v>162</v>
      </c>
      <c r="Y63" s="58">
        <f t="shared" si="38"/>
        <v>611</v>
      </c>
    </row>
    <row r="64" spans="1:25" ht="19.5" customHeight="1">
      <c r="A64" s="59" t="s">
        <v>56</v>
      </c>
      <c r="B64" s="60"/>
      <c r="C64" s="61"/>
      <c r="D64" s="15"/>
      <c r="E64" s="15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7"/>
      <c r="T64" s="16"/>
      <c r="U64" s="16"/>
      <c r="V64" s="16"/>
      <c r="W64" s="16"/>
      <c r="X64" s="16"/>
      <c r="Y64" s="18"/>
    </row>
    <row r="65" spans="1:25" ht="19.5" customHeight="1">
      <c r="A65" s="59"/>
      <c r="B65" s="62" t="s">
        <v>15</v>
      </c>
      <c r="C65" s="54"/>
      <c r="D65" s="15"/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7"/>
      <c r="T65" s="16"/>
      <c r="U65" s="16"/>
      <c r="V65" s="16"/>
      <c r="W65" s="16"/>
      <c r="X65" s="16"/>
      <c r="Y65" s="18"/>
    </row>
    <row r="66" spans="1:25" ht="19.5" customHeight="1">
      <c r="A66" s="22"/>
      <c r="B66" s="105" t="s">
        <v>57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</row>
    <row r="67" spans="1:25" ht="19.5" customHeight="1">
      <c r="A67" s="22"/>
      <c r="B67" s="45" t="s">
        <v>58</v>
      </c>
      <c r="C67" s="63"/>
      <c r="D67" s="26">
        <v>0</v>
      </c>
      <c r="E67" s="26">
        <v>2</v>
      </c>
      <c r="F67" s="26">
        <f>D67+E67</f>
        <v>2</v>
      </c>
      <c r="G67" s="26">
        <v>0</v>
      </c>
      <c r="H67" s="26">
        <v>0</v>
      </c>
      <c r="I67" s="26">
        <f>G67+H67</f>
        <v>0</v>
      </c>
      <c r="J67" s="26">
        <v>0</v>
      </c>
      <c r="K67" s="26">
        <v>0</v>
      </c>
      <c r="L67" s="26">
        <f>J67+K67</f>
        <v>0</v>
      </c>
      <c r="M67" s="26">
        <v>0</v>
      </c>
      <c r="N67" s="26">
        <v>0</v>
      </c>
      <c r="O67" s="26">
        <f>M67+N67</f>
        <v>0</v>
      </c>
      <c r="P67" s="26">
        <f aca="true" t="shared" si="39" ref="P67:Q79">D67+G67+J67+M67</f>
        <v>0</v>
      </c>
      <c r="Q67" s="26">
        <f t="shared" si="39"/>
        <v>2</v>
      </c>
      <c r="R67" s="26">
        <f>P67+Q67</f>
        <v>2</v>
      </c>
      <c r="S67" s="27">
        <v>2</v>
      </c>
      <c r="T67" s="26" t="str">
        <f t="shared" si="1"/>
        <v>0</v>
      </c>
      <c r="U67" s="26" t="str">
        <f t="shared" si="2"/>
        <v>0</v>
      </c>
      <c r="V67" s="26">
        <f t="shared" si="3"/>
        <v>0</v>
      </c>
      <c r="W67" s="26">
        <f t="shared" si="4"/>
        <v>0</v>
      </c>
      <c r="X67" s="26">
        <f t="shared" si="5"/>
        <v>2</v>
      </c>
      <c r="Y67" s="26">
        <f t="shared" si="6"/>
        <v>2</v>
      </c>
    </row>
    <row r="68" spans="1:25" ht="19.5" customHeight="1">
      <c r="A68" s="22"/>
      <c r="B68" s="23" t="s">
        <v>59</v>
      </c>
      <c r="C68" s="24"/>
      <c r="D68" s="26">
        <v>0</v>
      </c>
      <c r="E68" s="26">
        <v>3</v>
      </c>
      <c r="F68" s="26">
        <f t="shared" si="29"/>
        <v>3</v>
      </c>
      <c r="G68" s="26">
        <v>0</v>
      </c>
      <c r="H68" s="26">
        <v>0</v>
      </c>
      <c r="I68" s="26">
        <f t="shared" si="30"/>
        <v>0</v>
      </c>
      <c r="J68" s="26">
        <v>0</v>
      </c>
      <c r="K68" s="26">
        <v>0</v>
      </c>
      <c r="L68" s="26">
        <f t="shared" si="31"/>
        <v>0</v>
      </c>
      <c r="M68" s="26">
        <v>0</v>
      </c>
      <c r="N68" s="26">
        <v>0</v>
      </c>
      <c r="O68" s="26">
        <f t="shared" si="32"/>
        <v>0</v>
      </c>
      <c r="P68" s="26">
        <f t="shared" si="39"/>
        <v>0</v>
      </c>
      <c r="Q68" s="26">
        <f t="shared" si="39"/>
        <v>3</v>
      </c>
      <c r="R68" s="26">
        <f t="shared" si="34"/>
        <v>3</v>
      </c>
      <c r="S68" s="27">
        <v>2</v>
      </c>
      <c r="T68" s="26" t="str">
        <f t="shared" si="1"/>
        <v>0</v>
      </c>
      <c r="U68" s="26" t="str">
        <f t="shared" si="2"/>
        <v>0</v>
      </c>
      <c r="V68" s="26">
        <f t="shared" si="3"/>
        <v>0</v>
      </c>
      <c r="W68" s="26">
        <f t="shared" si="4"/>
        <v>0</v>
      </c>
      <c r="X68" s="26">
        <f t="shared" si="5"/>
        <v>3</v>
      </c>
      <c r="Y68" s="26">
        <f t="shared" si="6"/>
        <v>3</v>
      </c>
    </row>
    <row r="69" spans="1:25" ht="19.5" customHeight="1">
      <c r="A69" s="22"/>
      <c r="B69" s="23" t="s">
        <v>60</v>
      </c>
      <c r="C69" s="24"/>
      <c r="D69" s="26">
        <f>1+7</f>
        <v>8</v>
      </c>
      <c r="E69" s="26">
        <v>5</v>
      </c>
      <c r="F69" s="26">
        <f t="shared" si="29"/>
        <v>13</v>
      </c>
      <c r="G69" s="26">
        <v>0</v>
      </c>
      <c r="H69" s="26">
        <v>0</v>
      </c>
      <c r="I69" s="26">
        <f t="shared" si="30"/>
        <v>0</v>
      </c>
      <c r="J69" s="26">
        <v>0</v>
      </c>
      <c r="K69" s="26">
        <v>0</v>
      </c>
      <c r="L69" s="26">
        <f t="shared" si="31"/>
        <v>0</v>
      </c>
      <c r="M69" s="26">
        <v>0</v>
      </c>
      <c r="N69" s="26">
        <v>0</v>
      </c>
      <c r="O69" s="26">
        <f t="shared" si="32"/>
        <v>0</v>
      </c>
      <c r="P69" s="26">
        <f t="shared" si="39"/>
        <v>8</v>
      </c>
      <c r="Q69" s="26">
        <f t="shared" si="39"/>
        <v>5</v>
      </c>
      <c r="R69" s="26">
        <f t="shared" si="34"/>
        <v>13</v>
      </c>
      <c r="S69" s="27">
        <v>2</v>
      </c>
      <c r="T69" s="26" t="str">
        <f t="shared" si="1"/>
        <v>0</v>
      </c>
      <c r="U69" s="26" t="str">
        <f t="shared" si="2"/>
        <v>0</v>
      </c>
      <c r="V69" s="26">
        <f t="shared" si="3"/>
        <v>0</v>
      </c>
      <c r="W69" s="26">
        <f t="shared" si="4"/>
        <v>8</v>
      </c>
      <c r="X69" s="26">
        <f t="shared" si="5"/>
        <v>5</v>
      </c>
      <c r="Y69" s="26">
        <f t="shared" si="6"/>
        <v>13</v>
      </c>
    </row>
    <row r="70" spans="1:25" ht="19.5" customHeight="1">
      <c r="A70" s="22"/>
      <c r="B70" s="23" t="s">
        <v>61</v>
      </c>
      <c r="C70" s="24"/>
      <c r="D70" s="26">
        <v>13</v>
      </c>
      <c r="E70" s="26">
        <v>9</v>
      </c>
      <c r="F70" s="26">
        <f t="shared" si="29"/>
        <v>22</v>
      </c>
      <c r="G70" s="26">
        <v>0</v>
      </c>
      <c r="H70" s="26">
        <v>0</v>
      </c>
      <c r="I70" s="26">
        <f t="shared" si="30"/>
        <v>0</v>
      </c>
      <c r="J70" s="26">
        <v>0</v>
      </c>
      <c r="K70" s="26">
        <v>0</v>
      </c>
      <c r="L70" s="26">
        <f t="shared" si="31"/>
        <v>0</v>
      </c>
      <c r="M70" s="26">
        <v>0</v>
      </c>
      <c r="N70" s="26">
        <v>0</v>
      </c>
      <c r="O70" s="26">
        <f t="shared" si="32"/>
        <v>0</v>
      </c>
      <c r="P70" s="26">
        <f t="shared" si="39"/>
        <v>13</v>
      </c>
      <c r="Q70" s="26">
        <f t="shared" si="39"/>
        <v>9</v>
      </c>
      <c r="R70" s="26">
        <f t="shared" si="34"/>
        <v>22</v>
      </c>
      <c r="S70" s="27">
        <v>2</v>
      </c>
      <c r="T70" s="26" t="str">
        <f t="shared" si="1"/>
        <v>0</v>
      </c>
      <c r="U70" s="26" t="str">
        <f t="shared" si="2"/>
        <v>0</v>
      </c>
      <c r="V70" s="26">
        <f t="shared" si="3"/>
        <v>0</v>
      </c>
      <c r="W70" s="26">
        <f t="shared" si="4"/>
        <v>13</v>
      </c>
      <c r="X70" s="26">
        <f t="shared" si="5"/>
        <v>9</v>
      </c>
      <c r="Y70" s="26">
        <f t="shared" si="6"/>
        <v>22</v>
      </c>
    </row>
    <row r="71" spans="1:25" ht="19.5" customHeight="1">
      <c r="A71" s="22"/>
      <c r="B71" s="23" t="s">
        <v>62</v>
      </c>
      <c r="C71" s="24"/>
      <c r="D71" s="26">
        <v>0</v>
      </c>
      <c r="E71" s="26">
        <v>0</v>
      </c>
      <c r="F71" s="26">
        <f t="shared" si="29"/>
        <v>0</v>
      </c>
      <c r="G71" s="26">
        <v>0</v>
      </c>
      <c r="H71" s="26">
        <v>0</v>
      </c>
      <c r="I71" s="26">
        <f t="shared" si="30"/>
        <v>0</v>
      </c>
      <c r="J71" s="26">
        <v>0</v>
      </c>
      <c r="K71" s="26">
        <v>1</v>
      </c>
      <c r="L71" s="26">
        <f t="shared" si="31"/>
        <v>1</v>
      </c>
      <c r="M71" s="26">
        <v>0</v>
      </c>
      <c r="N71" s="26">
        <v>0</v>
      </c>
      <c r="O71" s="26">
        <f t="shared" si="32"/>
        <v>0</v>
      </c>
      <c r="P71" s="26">
        <f t="shared" si="39"/>
        <v>0</v>
      </c>
      <c r="Q71" s="26">
        <f t="shared" si="39"/>
        <v>1</v>
      </c>
      <c r="R71" s="26">
        <f t="shared" si="34"/>
        <v>1</v>
      </c>
      <c r="S71" s="27">
        <v>2</v>
      </c>
      <c r="T71" s="26" t="str">
        <f t="shared" si="1"/>
        <v>0</v>
      </c>
      <c r="U71" s="26" t="str">
        <f t="shared" si="2"/>
        <v>0</v>
      </c>
      <c r="V71" s="26">
        <f t="shared" si="3"/>
        <v>0</v>
      </c>
      <c r="W71" s="26">
        <f t="shared" si="4"/>
        <v>0</v>
      </c>
      <c r="X71" s="26">
        <f t="shared" si="5"/>
        <v>1</v>
      </c>
      <c r="Y71" s="26">
        <f t="shared" si="6"/>
        <v>1</v>
      </c>
    </row>
    <row r="72" spans="1:25" ht="19.5" customHeight="1">
      <c r="A72" s="22"/>
      <c r="B72" s="23" t="s">
        <v>63</v>
      </c>
      <c r="C72" s="24"/>
      <c r="D72" s="26">
        <v>19</v>
      </c>
      <c r="E72" s="26">
        <f>2+88</f>
        <v>90</v>
      </c>
      <c r="F72" s="26">
        <f t="shared" si="29"/>
        <v>109</v>
      </c>
      <c r="G72" s="26">
        <v>0</v>
      </c>
      <c r="H72" s="26">
        <v>0</v>
      </c>
      <c r="I72" s="26">
        <f t="shared" si="30"/>
        <v>0</v>
      </c>
      <c r="J72" s="26">
        <v>0</v>
      </c>
      <c r="K72" s="26">
        <v>0</v>
      </c>
      <c r="L72" s="26">
        <f t="shared" si="31"/>
        <v>0</v>
      </c>
      <c r="M72" s="26">
        <v>0</v>
      </c>
      <c r="N72" s="26">
        <v>0</v>
      </c>
      <c r="O72" s="26">
        <f t="shared" si="32"/>
        <v>0</v>
      </c>
      <c r="P72" s="26">
        <f t="shared" si="39"/>
        <v>19</v>
      </c>
      <c r="Q72" s="26">
        <f t="shared" si="39"/>
        <v>90</v>
      </c>
      <c r="R72" s="26">
        <f t="shared" si="34"/>
        <v>109</v>
      </c>
      <c r="S72" s="27">
        <v>2</v>
      </c>
      <c r="T72" s="26" t="str">
        <f t="shared" si="1"/>
        <v>0</v>
      </c>
      <c r="U72" s="26" t="str">
        <f t="shared" si="2"/>
        <v>0</v>
      </c>
      <c r="V72" s="26">
        <f t="shared" si="3"/>
        <v>0</v>
      </c>
      <c r="W72" s="26">
        <f t="shared" si="4"/>
        <v>19</v>
      </c>
      <c r="X72" s="26">
        <f t="shared" si="5"/>
        <v>90</v>
      </c>
      <c r="Y72" s="26">
        <f t="shared" si="6"/>
        <v>109</v>
      </c>
    </row>
    <row r="73" spans="1:25" ht="19.5" customHeight="1">
      <c r="A73" s="22"/>
      <c r="B73" s="23" t="s">
        <v>64</v>
      </c>
      <c r="C73" s="24"/>
      <c r="D73" s="26">
        <v>6</v>
      </c>
      <c r="E73" s="26">
        <v>10</v>
      </c>
      <c r="F73" s="26">
        <f t="shared" si="29"/>
        <v>16</v>
      </c>
      <c r="G73" s="26">
        <v>0</v>
      </c>
      <c r="H73" s="26">
        <v>0</v>
      </c>
      <c r="I73" s="26">
        <f t="shared" si="30"/>
        <v>0</v>
      </c>
      <c r="J73" s="26">
        <v>0</v>
      </c>
      <c r="K73" s="26">
        <v>0</v>
      </c>
      <c r="L73" s="26">
        <f t="shared" si="31"/>
        <v>0</v>
      </c>
      <c r="M73" s="26">
        <v>0</v>
      </c>
      <c r="N73" s="26">
        <v>0</v>
      </c>
      <c r="O73" s="26">
        <f t="shared" si="32"/>
        <v>0</v>
      </c>
      <c r="P73" s="26">
        <f t="shared" si="39"/>
        <v>6</v>
      </c>
      <c r="Q73" s="26">
        <f t="shared" si="39"/>
        <v>10</v>
      </c>
      <c r="R73" s="26">
        <f t="shared" si="34"/>
        <v>16</v>
      </c>
      <c r="S73" s="27">
        <v>2</v>
      </c>
      <c r="T73" s="26" t="str">
        <f t="shared" si="1"/>
        <v>0</v>
      </c>
      <c r="U73" s="26" t="str">
        <f t="shared" si="2"/>
        <v>0</v>
      </c>
      <c r="V73" s="26">
        <f t="shared" si="3"/>
        <v>0</v>
      </c>
      <c r="W73" s="26">
        <f t="shared" si="4"/>
        <v>6</v>
      </c>
      <c r="X73" s="26">
        <f t="shared" si="5"/>
        <v>10</v>
      </c>
      <c r="Y73" s="26">
        <f t="shared" si="6"/>
        <v>16</v>
      </c>
    </row>
    <row r="74" spans="1:25" ht="19.5" customHeight="1">
      <c r="A74" s="22"/>
      <c r="B74" s="23" t="s">
        <v>65</v>
      </c>
      <c r="C74" s="24"/>
      <c r="D74" s="26">
        <v>12</v>
      </c>
      <c r="E74" s="26">
        <f>1+17</f>
        <v>18</v>
      </c>
      <c r="F74" s="26">
        <f t="shared" si="29"/>
        <v>30</v>
      </c>
      <c r="G74" s="26">
        <v>0</v>
      </c>
      <c r="H74" s="26">
        <v>0</v>
      </c>
      <c r="I74" s="26">
        <f t="shared" si="30"/>
        <v>0</v>
      </c>
      <c r="J74" s="26">
        <v>0</v>
      </c>
      <c r="K74" s="26">
        <v>0</v>
      </c>
      <c r="L74" s="26">
        <f t="shared" si="31"/>
        <v>0</v>
      </c>
      <c r="M74" s="26">
        <v>0</v>
      </c>
      <c r="N74" s="26">
        <v>0</v>
      </c>
      <c r="O74" s="26">
        <f t="shared" si="32"/>
        <v>0</v>
      </c>
      <c r="P74" s="26">
        <f t="shared" si="39"/>
        <v>12</v>
      </c>
      <c r="Q74" s="26">
        <f t="shared" si="39"/>
        <v>18</v>
      </c>
      <c r="R74" s="26">
        <f t="shared" si="34"/>
        <v>30</v>
      </c>
      <c r="S74" s="27">
        <v>2</v>
      </c>
      <c r="T74" s="26" t="str">
        <f t="shared" si="1"/>
        <v>0</v>
      </c>
      <c r="U74" s="26" t="str">
        <f t="shared" si="2"/>
        <v>0</v>
      </c>
      <c r="V74" s="26">
        <f t="shared" si="3"/>
        <v>0</v>
      </c>
      <c r="W74" s="26">
        <f t="shared" si="4"/>
        <v>12</v>
      </c>
      <c r="X74" s="26">
        <f t="shared" si="5"/>
        <v>18</v>
      </c>
      <c r="Y74" s="26">
        <f t="shared" si="6"/>
        <v>30</v>
      </c>
    </row>
    <row r="75" spans="1:25" ht="19.5" customHeight="1">
      <c r="A75" s="12"/>
      <c r="B75" s="46" t="s">
        <v>66</v>
      </c>
      <c r="C75" s="55"/>
      <c r="D75" s="26">
        <v>1</v>
      </c>
      <c r="E75" s="26">
        <f>3+1</f>
        <v>4</v>
      </c>
      <c r="F75" s="26">
        <f t="shared" si="29"/>
        <v>5</v>
      </c>
      <c r="G75" s="26">
        <v>0</v>
      </c>
      <c r="H75" s="26">
        <v>0</v>
      </c>
      <c r="I75" s="26">
        <f t="shared" si="30"/>
        <v>0</v>
      </c>
      <c r="J75" s="26">
        <v>0</v>
      </c>
      <c r="K75" s="26">
        <v>0</v>
      </c>
      <c r="L75" s="26">
        <f t="shared" si="31"/>
        <v>0</v>
      </c>
      <c r="M75" s="26">
        <v>0</v>
      </c>
      <c r="N75" s="26">
        <v>0</v>
      </c>
      <c r="O75" s="26">
        <f t="shared" si="32"/>
        <v>0</v>
      </c>
      <c r="P75" s="26">
        <f t="shared" si="39"/>
        <v>1</v>
      </c>
      <c r="Q75" s="26">
        <f t="shared" si="39"/>
        <v>4</v>
      </c>
      <c r="R75" s="26">
        <f t="shared" si="34"/>
        <v>5</v>
      </c>
      <c r="S75" s="27">
        <v>2</v>
      </c>
      <c r="T75" s="26" t="str">
        <f t="shared" si="1"/>
        <v>0</v>
      </c>
      <c r="U75" s="26" t="str">
        <f t="shared" si="2"/>
        <v>0</v>
      </c>
      <c r="V75" s="26">
        <f t="shared" si="3"/>
        <v>0</v>
      </c>
      <c r="W75" s="26">
        <f t="shared" si="4"/>
        <v>1</v>
      </c>
      <c r="X75" s="26">
        <f t="shared" si="5"/>
        <v>4</v>
      </c>
      <c r="Y75" s="26">
        <f t="shared" si="6"/>
        <v>5</v>
      </c>
    </row>
    <row r="76" spans="1:25" ht="19.5" customHeight="1">
      <c r="A76" s="12"/>
      <c r="B76" s="46" t="s">
        <v>67</v>
      </c>
      <c r="C76" s="55"/>
      <c r="D76" s="26">
        <v>0</v>
      </c>
      <c r="E76" s="26">
        <v>0</v>
      </c>
      <c r="F76" s="26">
        <f>D76+E76</f>
        <v>0</v>
      </c>
      <c r="G76" s="26">
        <v>0</v>
      </c>
      <c r="H76" s="26">
        <v>0</v>
      </c>
      <c r="I76" s="26">
        <f>G76+H76</f>
        <v>0</v>
      </c>
      <c r="J76" s="26">
        <v>0</v>
      </c>
      <c r="K76" s="26">
        <v>0</v>
      </c>
      <c r="L76" s="26">
        <f>J76+K76</f>
        <v>0</v>
      </c>
      <c r="M76" s="26">
        <v>0</v>
      </c>
      <c r="N76" s="26">
        <v>0</v>
      </c>
      <c r="O76" s="26">
        <f>M76+N76</f>
        <v>0</v>
      </c>
      <c r="P76" s="26">
        <f t="shared" si="39"/>
        <v>0</v>
      </c>
      <c r="Q76" s="26">
        <f t="shared" si="39"/>
        <v>0</v>
      </c>
      <c r="R76" s="26">
        <f>P76+Q76</f>
        <v>0</v>
      </c>
      <c r="S76" s="27">
        <v>2</v>
      </c>
      <c r="T76" s="26" t="str">
        <f t="shared" si="1"/>
        <v>0</v>
      </c>
      <c r="U76" s="26" t="str">
        <f t="shared" si="2"/>
        <v>0</v>
      </c>
      <c r="V76" s="26">
        <f t="shared" si="3"/>
        <v>0</v>
      </c>
      <c r="W76" s="26">
        <f t="shared" si="4"/>
        <v>0</v>
      </c>
      <c r="X76" s="26">
        <f t="shared" si="5"/>
        <v>0</v>
      </c>
      <c r="Y76" s="26">
        <f t="shared" si="6"/>
        <v>0</v>
      </c>
    </row>
    <row r="77" spans="1:25" ht="19.5" customHeight="1">
      <c r="A77" s="12"/>
      <c r="B77" s="46" t="s">
        <v>68</v>
      </c>
      <c r="C77" s="55"/>
      <c r="D77" s="26">
        <v>0</v>
      </c>
      <c r="E77" s="26">
        <v>0</v>
      </c>
      <c r="F77" s="26">
        <f>D77+E77</f>
        <v>0</v>
      </c>
      <c r="G77" s="26">
        <v>0</v>
      </c>
      <c r="H77" s="26">
        <v>0</v>
      </c>
      <c r="I77" s="26">
        <f>G77+H77</f>
        <v>0</v>
      </c>
      <c r="J77" s="26">
        <v>0</v>
      </c>
      <c r="K77" s="26">
        <v>0</v>
      </c>
      <c r="L77" s="26">
        <f>J77+K77</f>
        <v>0</v>
      </c>
      <c r="M77" s="26">
        <v>0</v>
      </c>
      <c r="N77" s="26">
        <v>0</v>
      </c>
      <c r="O77" s="26">
        <f>M77+N77</f>
        <v>0</v>
      </c>
      <c r="P77" s="26">
        <f t="shared" si="39"/>
        <v>0</v>
      </c>
      <c r="Q77" s="26">
        <f t="shared" si="39"/>
        <v>0</v>
      </c>
      <c r="R77" s="26">
        <f>P77+Q77</f>
        <v>0</v>
      </c>
      <c r="S77" s="27">
        <v>2</v>
      </c>
      <c r="T77" s="26" t="str">
        <f t="shared" si="1"/>
        <v>0</v>
      </c>
      <c r="U77" s="26" t="str">
        <f t="shared" si="2"/>
        <v>0</v>
      </c>
      <c r="V77" s="26">
        <f t="shared" si="3"/>
        <v>0</v>
      </c>
      <c r="W77" s="26">
        <f t="shared" si="4"/>
        <v>0</v>
      </c>
      <c r="X77" s="26">
        <f t="shared" si="5"/>
        <v>0</v>
      </c>
      <c r="Y77" s="26">
        <f t="shared" si="6"/>
        <v>0</v>
      </c>
    </row>
    <row r="78" spans="1:25" ht="19.5" customHeight="1">
      <c r="A78" s="12"/>
      <c r="B78" s="46" t="s">
        <v>69</v>
      </c>
      <c r="C78" s="55"/>
      <c r="D78" s="26">
        <v>0</v>
      </c>
      <c r="E78" s="26">
        <v>0</v>
      </c>
      <c r="F78" s="26">
        <f>D78+E78</f>
        <v>0</v>
      </c>
      <c r="G78" s="26">
        <v>0</v>
      </c>
      <c r="H78" s="26">
        <v>0</v>
      </c>
      <c r="I78" s="26">
        <f>G78+H78</f>
        <v>0</v>
      </c>
      <c r="J78" s="26">
        <v>0</v>
      </c>
      <c r="K78" s="26">
        <v>0</v>
      </c>
      <c r="L78" s="26">
        <f>J78+K78</f>
        <v>0</v>
      </c>
      <c r="M78" s="26">
        <v>0</v>
      </c>
      <c r="N78" s="26">
        <v>0</v>
      </c>
      <c r="O78" s="26">
        <f>M78+N78</f>
        <v>0</v>
      </c>
      <c r="P78" s="26">
        <f t="shared" si="39"/>
        <v>0</v>
      </c>
      <c r="Q78" s="26">
        <f t="shared" si="39"/>
        <v>0</v>
      </c>
      <c r="R78" s="26">
        <f>P78+Q78</f>
        <v>0</v>
      </c>
      <c r="S78" s="27">
        <v>2</v>
      </c>
      <c r="T78" s="26" t="str">
        <f>IF(S78=1,P78,"0")</f>
        <v>0</v>
      </c>
      <c r="U78" s="26" t="str">
        <f>IF(S78=1,Q78,"0")</f>
        <v>0</v>
      </c>
      <c r="V78" s="26">
        <f>T78+U78</f>
        <v>0</v>
      </c>
      <c r="W78" s="26">
        <f>IF(S78=2,P78,"0")</f>
        <v>0</v>
      </c>
      <c r="X78" s="26">
        <f>IF(S78=2,Q78,"0")</f>
        <v>0</v>
      </c>
      <c r="Y78" s="26">
        <f>W78+X78</f>
        <v>0</v>
      </c>
    </row>
    <row r="79" spans="1:25" ht="19.5" customHeight="1">
      <c r="A79" s="12"/>
      <c r="B79" s="1" t="s">
        <v>70</v>
      </c>
      <c r="C79" s="55"/>
      <c r="D79" s="26">
        <v>0</v>
      </c>
      <c r="E79" s="26">
        <v>0</v>
      </c>
      <c r="F79" s="26">
        <f>D79+E79</f>
        <v>0</v>
      </c>
      <c r="G79" s="26">
        <v>0</v>
      </c>
      <c r="H79" s="26">
        <v>0</v>
      </c>
      <c r="I79" s="26">
        <f>G79+H79</f>
        <v>0</v>
      </c>
      <c r="J79" s="26">
        <v>0</v>
      </c>
      <c r="K79" s="26">
        <v>0</v>
      </c>
      <c r="L79" s="26">
        <f>J79+K79</f>
        <v>0</v>
      </c>
      <c r="M79" s="26">
        <v>0</v>
      </c>
      <c r="N79" s="26">
        <v>0</v>
      </c>
      <c r="O79" s="26">
        <f>M79+N79</f>
        <v>0</v>
      </c>
      <c r="P79" s="26">
        <f t="shared" si="39"/>
        <v>0</v>
      </c>
      <c r="Q79" s="26">
        <f t="shared" si="39"/>
        <v>0</v>
      </c>
      <c r="R79" s="26">
        <f>P79+Q79</f>
        <v>0</v>
      </c>
      <c r="S79" s="27">
        <v>2</v>
      </c>
      <c r="T79" s="26" t="str">
        <f aca="true" t="shared" si="40" ref="T79:T151">IF(S79=1,P79,"0")</f>
        <v>0</v>
      </c>
      <c r="U79" s="26" t="str">
        <f aca="true" t="shared" si="41" ref="U79:U151">IF(S79=1,Q79,"0")</f>
        <v>0</v>
      </c>
      <c r="V79" s="26">
        <f aca="true" t="shared" si="42" ref="V79:V151">T79+U79</f>
        <v>0</v>
      </c>
      <c r="W79" s="26">
        <f aca="true" t="shared" si="43" ref="W79:W151">IF(S79=2,P79,"0")</f>
        <v>0</v>
      </c>
      <c r="X79" s="26">
        <f aca="true" t="shared" si="44" ref="X79:X151">IF(S79=2,Q79,"0")</f>
        <v>0</v>
      </c>
      <c r="Y79" s="26">
        <f aca="true" t="shared" si="45" ref="Y79:Y151">W79+X79</f>
        <v>0</v>
      </c>
    </row>
    <row r="80" spans="1:25" s="32" customFormat="1" ht="19.5" customHeight="1">
      <c r="A80" s="28"/>
      <c r="B80" s="29" t="s">
        <v>21</v>
      </c>
      <c r="C80" s="30">
        <f>SUM(C67:C79)</f>
        <v>0</v>
      </c>
      <c r="D80" s="30">
        <f aca="true" t="shared" si="46" ref="D80:Y80">SUM(D67:D79)</f>
        <v>59</v>
      </c>
      <c r="E80" s="30">
        <f t="shared" si="46"/>
        <v>141</v>
      </c>
      <c r="F80" s="30">
        <f t="shared" si="46"/>
        <v>200</v>
      </c>
      <c r="G80" s="30">
        <f t="shared" si="46"/>
        <v>0</v>
      </c>
      <c r="H80" s="30">
        <f t="shared" si="46"/>
        <v>0</v>
      </c>
      <c r="I80" s="30">
        <f t="shared" si="46"/>
        <v>0</v>
      </c>
      <c r="J80" s="30">
        <f t="shared" si="46"/>
        <v>0</v>
      </c>
      <c r="K80" s="30">
        <f t="shared" si="46"/>
        <v>1</v>
      </c>
      <c r="L80" s="30">
        <f t="shared" si="46"/>
        <v>1</v>
      </c>
      <c r="M80" s="30">
        <f t="shared" si="46"/>
        <v>0</v>
      </c>
      <c r="N80" s="30">
        <f t="shared" si="46"/>
        <v>0</v>
      </c>
      <c r="O80" s="30">
        <f t="shared" si="46"/>
        <v>0</v>
      </c>
      <c r="P80" s="30">
        <f t="shared" si="46"/>
        <v>59</v>
      </c>
      <c r="Q80" s="30">
        <f t="shared" si="46"/>
        <v>142</v>
      </c>
      <c r="R80" s="30">
        <f t="shared" si="46"/>
        <v>201</v>
      </c>
      <c r="S80" s="31"/>
      <c r="T80" s="30">
        <f t="shared" si="46"/>
        <v>0</v>
      </c>
      <c r="U80" s="30">
        <f t="shared" si="46"/>
        <v>0</v>
      </c>
      <c r="V80" s="30">
        <f t="shared" si="46"/>
        <v>0</v>
      </c>
      <c r="W80" s="30">
        <f t="shared" si="46"/>
        <v>59</v>
      </c>
      <c r="X80" s="30">
        <f t="shared" si="46"/>
        <v>142</v>
      </c>
      <c r="Y80" s="30">
        <f t="shared" si="46"/>
        <v>201</v>
      </c>
    </row>
    <row r="81" spans="1:25" ht="19.5" customHeight="1">
      <c r="A81" s="12"/>
      <c r="B81" s="105" t="s">
        <v>71</v>
      </c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6"/>
      <c r="Y81" s="26">
        <f t="shared" si="45"/>
        <v>0</v>
      </c>
    </row>
    <row r="82" spans="1:25" ht="19.5" customHeight="1">
      <c r="A82" s="12"/>
      <c r="B82" s="46" t="s">
        <v>66</v>
      </c>
      <c r="C82" s="63"/>
      <c r="D82" s="25">
        <v>0</v>
      </c>
      <c r="E82" s="25">
        <v>1</v>
      </c>
      <c r="F82" s="26">
        <f>D82+E82</f>
        <v>1</v>
      </c>
      <c r="G82" s="26">
        <v>0</v>
      </c>
      <c r="H82" s="26">
        <v>0</v>
      </c>
      <c r="I82" s="26">
        <f>G82+H82</f>
        <v>0</v>
      </c>
      <c r="J82" s="26">
        <v>0</v>
      </c>
      <c r="K82" s="26">
        <v>0</v>
      </c>
      <c r="L82" s="26">
        <f>J82+K82</f>
        <v>0</v>
      </c>
      <c r="M82" s="26">
        <v>0</v>
      </c>
      <c r="N82" s="26">
        <v>0</v>
      </c>
      <c r="O82" s="26">
        <f>M82+N82</f>
        <v>0</v>
      </c>
      <c r="P82" s="26">
        <f>D82+G82+J82+M82</f>
        <v>0</v>
      </c>
      <c r="Q82" s="26">
        <f>E82+H82+K82+N82</f>
        <v>1</v>
      </c>
      <c r="R82" s="26">
        <f>P82+Q82</f>
        <v>1</v>
      </c>
      <c r="S82" s="27">
        <v>2</v>
      </c>
      <c r="T82" s="26" t="str">
        <f t="shared" si="40"/>
        <v>0</v>
      </c>
      <c r="U82" s="26" t="str">
        <f t="shared" si="41"/>
        <v>0</v>
      </c>
      <c r="V82" s="26">
        <f t="shared" si="42"/>
        <v>0</v>
      </c>
      <c r="W82" s="26">
        <f t="shared" si="43"/>
        <v>0</v>
      </c>
      <c r="X82" s="26">
        <f t="shared" si="44"/>
        <v>1</v>
      </c>
      <c r="Y82" s="26">
        <f t="shared" si="45"/>
        <v>1</v>
      </c>
    </row>
    <row r="83" spans="1:25" s="32" customFormat="1" ht="19.5" customHeight="1">
      <c r="A83" s="28"/>
      <c r="B83" s="29" t="s">
        <v>21</v>
      </c>
      <c r="C83" s="30">
        <f>SUM(C82)</f>
        <v>0</v>
      </c>
      <c r="D83" s="30">
        <f aca="true" t="shared" si="47" ref="D83:Y83">SUM(D82)</f>
        <v>0</v>
      </c>
      <c r="E83" s="30">
        <f t="shared" si="47"/>
        <v>1</v>
      </c>
      <c r="F83" s="30">
        <f t="shared" si="47"/>
        <v>1</v>
      </c>
      <c r="G83" s="30">
        <f t="shared" si="47"/>
        <v>0</v>
      </c>
      <c r="H83" s="30">
        <f t="shared" si="47"/>
        <v>0</v>
      </c>
      <c r="I83" s="30">
        <f t="shared" si="47"/>
        <v>0</v>
      </c>
      <c r="J83" s="30">
        <f t="shared" si="47"/>
        <v>0</v>
      </c>
      <c r="K83" s="30">
        <f t="shared" si="47"/>
        <v>0</v>
      </c>
      <c r="L83" s="30">
        <f t="shared" si="47"/>
        <v>0</v>
      </c>
      <c r="M83" s="30">
        <f t="shared" si="47"/>
        <v>0</v>
      </c>
      <c r="N83" s="30">
        <f t="shared" si="47"/>
        <v>0</v>
      </c>
      <c r="O83" s="30">
        <f t="shared" si="47"/>
        <v>0</v>
      </c>
      <c r="P83" s="30">
        <f t="shared" si="47"/>
        <v>0</v>
      </c>
      <c r="Q83" s="30">
        <f t="shared" si="47"/>
        <v>1</v>
      </c>
      <c r="R83" s="30">
        <f t="shared" si="47"/>
        <v>1</v>
      </c>
      <c r="S83" s="31"/>
      <c r="T83" s="30">
        <f t="shared" si="47"/>
        <v>0</v>
      </c>
      <c r="U83" s="30">
        <f t="shared" si="47"/>
        <v>0</v>
      </c>
      <c r="V83" s="30">
        <f t="shared" si="47"/>
        <v>0</v>
      </c>
      <c r="W83" s="30">
        <f t="shared" si="47"/>
        <v>0</v>
      </c>
      <c r="X83" s="30">
        <f t="shared" si="47"/>
        <v>1</v>
      </c>
      <c r="Y83" s="30">
        <f t="shared" si="47"/>
        <v>1</v>
      </c>
    </row>
    <row r="84" spans="1:25" s="36" customFormat="1" ht="19.5" customHeight="1">
      <c r="A84" s="33"/>
      <c r="B84" s="34" t="s">
        <v>22</v>
      </c>
      <c r="C84" s="35">
        <f>C80+C83</f>
        <v>0</v>
      </c>
      <c r="D84" s="30">
        <f>D80+D83</f>
        <v>59</v>
      </c>
      <c r="E84" s="30">
        <f aca="true" t="shared" si="48" ref="E84:Y84">E80+E83</f>
        <v>142</v>
      </c>
      <c r="F84" s="30">
        <f t="shared" si="48"/>
        <v>201</v>
      </c>
      <c r="G84" s="30">
        <f t="shared" si="48"/>
        <v>0</v>
      </c>
      <c r="H84" s="30">
        <f t="shared" si="48"/>
        <v>0</v>
      </c>
      <c r="I84" s="30">
        <f t="shared" si="48"/>
        <v>0</v>
      </c>
      <c r="J84" s="30">
        <f t="shared" si="48"/>
        <v>0</v>
      </c>
      <c r="K84" s="30">
        <f t="shared" si="48"/>
        <v>1</v>
      </c>
      <c r="L84" s="30">
        <f t="shared" si="48"/>
        <v>1</v>
      </c>
      <c r="M84" s="30">
        <f t="shared" si="48"/>
        <v>0</v>
      </c>
      <c r="N84" s="30">
        <f t="shared" si="48"/>
        <v>0</v>
      </c>
      <c r="O84" s="30">
        <f t="shared" si="48"/>
        <v>0</v>
      </c>
      <c r="P84" s="30">
        <f t="shared" si="48"/>
        <v>59</v>
      </c>
      <c r="Q84" s="30">
        <f t="shared" si="48"/>
        <v>143</v>
      </c>
      <c r="R84" s="30">
        <f t="shared" si="48"/>
        <v>202</v>
      </c>
      <c r="S84" s="31"/>
      <c r="T84" s="30">
        <f t="shared" si="48"/>
        <v>0</v>
      </c>
      <c r="U84" s="30">
        <f t="shared" si="48"/>
        <v>0</v>
      </c>
      <c r="V84" s="30">
        <f t="shared" si="48"/>
        <v>0</v>
      </c>
      <c r="W84" s="30">
        <f t="shared" si="48"/>
        <v>59</v>
      </c>
      <c r="X84" s="30">
        <f t="shared" si="48"/>
        <v>143</v>
      </c>
      <c r="Y84" s="30">
        <f t="shared" si="48"/>
        <v>202</v>
      </c>
    </row>
    <row r="85" spans="1:25" s="40" customFormat="1" ht="19.5" customHeight="1">
      <c r="A85" s="37"/>
      <c r="B85" s="38" t="s">
        <v>23</v>
      </c>
      <c r="C85" s="39">
        <f>SUM(C84)</f>
        <v>0</v>
      </c>
      <c r="D85" s="39">
        <f>SUM(D84)</f>
        <v>59</v>
      </c>
      <c r="E85" s="39">
        <f aca="true" t="shared" si="49" ref="E85:Y85">SUM(E84)</f>
        <v>142</v>
      </c>
      <c r="F85" s="39">
        <f t="shared" si="49"/>
        <v>201</v>
      </c>
      <c r="G85" s="39">
        <f t="shared" si="49"/>
        <v>0</v>
      </c>
      <c r="H85" s="39">
        <f t="shared" si="49"/>
        <v>0</v>
      </c>
      <c r="I85" s="39">
        <f t="shared" si="49"/>
        <v>0</v>
      </c>
      <c r="J85" s="39">
        <f t="shared" si="49"/>
        <v>0</v>
      </c>
      <c r="K85" s="39">
        <f t="shared" si="49"/>
        <v>1</v>
      </c>
      <c r="L85" s="39">
        <f t="shared" si="49"/>
        <v>1</v>
      </c>
      <c r="M85" s="39">
        <f t="shared" si="49"/>
        <v>0</v>
      </c>
      <c r="N85" s="39">
        <f t="shared" si="49"/>
        <v>0</v>
      </c>
      <c r="O85" s="39">
        <f t="shared" si="49"/>
        <v>0</v>
      </c>
      <c r="P85" s="39">
        <f t="shared" si="49"/>
        <v>59</v>
      </c>
      <c r="Q85" s="39">
        <f t="shared" si="49"/>
        <v>143</v>
      </c>
      <c r="R85" s="39">
        <f t="shared" si="49"/>
        <v>202</v>
      </c>
      <c r="S85" s="31"/>
      <c r="T85" s="39">
        <f t="shared" si="49"/>
        <v>0</v>
      </c>
      <c r="U85" s="39">
        <f t="shared" si="49"/>
        <v>0</v>
      </c>
      <c r="V85" s="39">
        <f t="shared" si="49"/>
        <v>0</v>
      </c>
      <c r="W85" s="39">
        <f t="shared" si="49"/>
        <v>59</v>
      </c>
      <c r="X85" s="39">
        <f t="shared" si="49"/>
        <v>143</v>
      </c>
      <c r="Y85" s="39">
        <f t="shared" si="49"/>
        <v>202</v>
      </c>
    </row>
    <row r="86" spans="1:25" ht="19.5" customHeight="1">
      <c r="A86" s="64" t="s">
        <v>72</v>
      </c>
      <c r="B86" s="65"/>
      <c r="C86" s="66"/>
      <c r="D86" s="15"/>
      <c r="E86" s="15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7"/>
      <c r="T86" s="16"/>
      <c r="U86" s="16"/>
      <c r="V86" s="16"/>
      <c r="W86" s="16"/>
      <c r="X86" s="16"/>
      <c r="Y86" s="18"/>
    </row>
    <row r="87" spans="1:25" ht="19.5" customHeight="1">
      <c r="A87" s="64"/>
      <c r="B87" s="62" t="s">
        <v>15</v>
      </c>
      <c r="C87" s="54"/>
      <c r="D87" s="15"/>
      <c r="E87" s="15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7"/>
      <c r="T87" s="16"/>
      <c r="U87" s="16"/>
      <c r="V87" s="16"/>
      <c r="W87" s="16"/>
      <c r="X87" s="16"/>
      <c r="Y87" s="18"/>
    </row>
    <row r="88" spans="1:25" ht="19.5" customHeight="1">
      <c r="A88" s="22"/>
      <c r="B88" s="103" t="s">
        <v>73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</row>
    <row r="89" spans="1:25" ht="19.5" customHeight="1">
      <c r="A89" s="22"/>
      <c r="B89" s="23" t="s">
        <v>26</v>
      </c>
      <c r="C89" s="24"/>
      <c r="D89" s="25">
        <v>35</v>
      </c>
      <c r="E89" s="25">
        <v>5</v>
      </c>
      <c r="F89" s="26">
        <f t="shared" si="29"/>
        <v>40</v>
      </c>
      <c r="G89" s="26">
        <v>0</v>
      </c>
      <c r="H89" s="26">
        <v>0</v>
      </c>
      <c r="I89" s="26">
        <f t="shared" si="30"/>
        <v>0</v>
      </c>
      <c r="J89" s="26">
        <v>0</v>
      </c>
      <c r="K89" s="26">
        <v>0</v>
      </c>
      <c r="L89" s="26">
        <f t="shared" si="31"/>
        <v>0</v>
      </c>
      <c r="M89" s="26">
        <v>0</v>
      </c>
      <c r="N89" s="26">
        <v>0</v>
      </c>
      <c r="O89" s="26">
        <f t="shared" si="32"/>
        <v>0</v>
      </c>
      <c r="P89" s="26">
        <f aca="true" t="shared" si="50" ref="P89:Q103">D89+G89+J89+M89</f>
        <v>35</v>
      </c>
      <c r="Q89" s="26">
        <f t="shared" si="50"/>
        <v>5</v>
      </c>
      <c r="R89" s="26">
        <f t="shared" si="34"/>
        <v>40</v>
      </c>
      <c r="S89" s="27">
        <v>2</v>
      </c>
      <c r="T89" s="26" t="str">
        <f t="shared" si="40"/>
        <v>0</v>
      </c>
      <c r="U89" s="26" t="str">
        <f t="shared" si="41"/>
        <v>0</v>
      </c>
      <c r="V89" s="26">
        <f t="shared" si="42"/>
        <v>0</v>
      </c>
      <c r="W89" s="26">
        <f t="shared" si="43"/>
        <v>35</v>
      </c>
      <c r="X89" s="26">
        <f t="shared" si="44"/>
        <v>5</v>
      </c>
      <c r="Y89" s="26">
        <f t="shared" si="45"/>
        <v>40</v>
      </c>
    </row>
    <row r="90" spans="1:25" ht="19.5" customHeight="1">
      <c r="A90" s="22"/>
      <c r="B90" s="23" t="s">
        <v>74</v>
      </c>
      <c r="C90" s="24"/>
      <c r="D90" s="25">
        <v>17</v>
      </c>
      <c r="E90" s="25">
        <v>3</v>
      </c>
      <c r="F90" s="26">
        <f t="shared" si="29"/>
        <v>20</v>
      </c>
      <c r="G90" s="26">
        <v>0</v>
      </c>
      <c r="H90" s="26">
        <v>0</v>
      </c>
      <c r="I90" s="26">
        <f t="shared" si="30"/>
        <v>0</v>
      </c>
      <c r="J90" s="26">
        <v>0</v>
      </c>
      <c r="K90" s="26">
        <v>0</v>
      </c>
      <c r="L90" s="26">
        <f t="shared" si="31"/>
        <v>0</v>
      </c>
      <c r="M90" s="26">
        <v>0</v>
      </c>
      <c r="N90" s="26">
        <v>0</v>
      </c>
      <c r="O90" s="26">
        <f t="shared" si="32"/>
        <v>0</v>
      </c>
      <c r="P90" s="26">
        <f t="shared" si="50"/>
        <v>17</v>
      </c>
      <c r="Q90" s="26">
        <f t="shared" si="50"/>
        <v>3</v>
      </c>
      <c r="R90" s="26">
        <f t="shared" si="34"/>
        <v>20</v>
      </c>
      <c r="S90" s="27">
        <v>2</v>
      </c>
      <c r="T90" s="26" t="str">
        <f t="shared" si="40"/>
        <v>0</v>
      </c>
      <c r="U90" s="26" t="str">
        <f t="shared" si="41"/>
        <v>0</v>
      </c>
      <c r="V90" s="26">
        <f t="shared" si="42"/>
        <v>0</v>
      </c>
      <c r="W90" s="26">
        <f t="shared" si="43"/>
        <v>17</v>
      </c>
      <c r="X90" s="26">
        <f t="shared" si="44"/>
        <v>3</v>
      </c>
      <c r="Y90" s="26">
        <f t="shared" si="45"/>
        <v>20</v>
      </c>
    </row>
    <row r="91" spans="1:25" ht="19.5" customHeight="1">
      <c r="A91" s="22"/>
      <c r="B91" s="23" t="s">
        <v>27</v>
      </c>
      <c r="C91" s="24"/>
      <c r="D91" s="25">
        <v>0</v>
      </c>
      <c r="E91" s="25">
        <v>0</v>
      </c>
      <c r="F91" s="26">
        <f>D91+E91</f>
        <v>0</v>
      </c>
      <c r="G91" s="26">
        <v>0</v>
      </c>
      <c r="H91" s="26">
        <v>0</v>
      </c>
      <c r="I91" s="26">
        <f>G91+H91</f>
        <v>0</v>
      </c>
      <c r="J91" s="26">
        <v>0</v>
      </c>
      <c r="K91" s="26">
        <v>0</v>
      </c>
      <c r="L91" s="26">
        <f>J91+K91</f>
        <v>0</v>
      </c>
      <c r="M91" s="26">
        <v>0</v>
      </c>
      <c r="N91" s="26">
        <v>0</v>
      </c>
      <c r="O91" s="26">
        <f>M91+N91</f>
        <v>0</v>
      </c>
      <c r="P91" s="26">
        <f t="shared" si="50"/>
        <v>0</v>
      </c>
      <c r="Q91" s="26">
        <f t="shared" si="50"/>
        <v>0</v>
      </c>
      <c r="R91" s="26">
        <f>P91+Q91</f>
        <v>0</v>
      </c>
      <c r="S91" s="27">
        <v>2</v>
      </c>
      <c r="T91" s="26" t="str">
        <f>IF(S91=1,P91,"0")</f>
        <v>0</v>
      </c>
      <c r="U91" s="26" t="str">
        <f>IF(S91=1,Q91,"0")</f>
        <v>0</v>
      </c>
      <c r="V91" s="26">
        <f>T91+U91</f>
        <v>0</v>
      </c>
      <c r="W91" s="26">
        <f>IF(S91=2,P91,"0")</f>
        <v>0</v>
      </c>
      <c r="X91" s="26">
        <f>IF(S91=2,Q91,"0")</f>
        <v>0</v>
      </c>
      <c r="Y91" s="26">
        <f>W91+X91</f>
        <v>0</v>
      </c>
    </row>
    <row r="92" spans="1:25" ht="19.5" customHeight="1">
      <c r="A92" s="22"/>
      <c r="B92" s="23" t="s">
        <v>28</v>
      </c>
      <c r="C92" s="24"/>
      <c r="D92" s="25">
        <v>28</v>
      </c>
      <c r="E92" s="25">
        <v>5</v>
      </c>
      <c r="F92" s="26">
        <f t="shared" si="29"/>
        <v>33</v>
      </c>
      <c r="G92" s="26">
        <v>0</v>
      </c>
      <c r="H92" s="26">
        <v>0</v>
      </c>
      <c r="I92" s="26">
        <f t="shared" si="30"/>
        <v>0</v>
      </c>
      <c r="J92" s="26">
        <v>0</v>
      </c>
      <c r="K92" s="26">
        <v>0</v>
      </c>
      <c r="L92" s="26">
        <f t="shared" si="31"/>
        <v>0</v>
      </c>
      <c r="M92" s="26">
        <v>0</v>
      </c>
      <c r="N92" s="26">
        <v>0</v>
      </c>
      <c r="O92" s="26">
        <f t="shared" si="32"/>
        <v>0</v>
      </c>
      <c r="P92" s="26">
        <f t="shared" si="50"/>
        <v>28</v>
      </c>
      <c r="Q92" s="26">
        <f t="shared" si="50"/>
        <v>5</v>
      </c>
      <c r="R92" s="26">
        <f t="shared" si="34"/>
        <v>33</v>
      </c>
      <c r="S92" s="27">
        <v>2</v>
      </c>
      <c r="T92" s="26" t="str">
        <f t="shared" si="40"/>
        <v>0</v>
      </c>
      <c r="U92" s="26" t="str">
        <f t="shared" si="41"/>
        <v>0</v>
      </c>
      <c r="V92" s="26">
        <f t="shared" si="42"/>
        <v>0</v>
      </c>
      <c r="W92" s="26">
        <f t="shared" si="43"/>
        <v>28</v>
      </c>
      <c r="X92" s="26">
        <f t="shared" si="44"/>
        <v>5</v>
      </c>
      <c r="Y92" s="26">
        <f t="shared" si="45"/>
        <v>33</v>
      </c>
    </row>
    <row r="93" spans="1:25" ht="19.5" customHeight="1">
      <c r="A93" s="22"/>
      <c r="B93" s="23" t="s">
        <v>75</v>
      </c>
      <c r="C93" s="24"/>
      <c r="D93" s="25">
        <v>0</v>
      </c>
      <c r="E93" s="25">
        <v>0</v>
      </c>
      <c r="F93" s="26">
        <f t="shared" si="29"/>
        <v>0</v>
      </c>
      <c r="G93" s="26">
        <v>0</v>
      </c>
      <c r="H93" s="26">
        <v>0</v>
      </c>
      <c r="I93" s="26">
        <f t="shared" si="30"/>
        <v>0</v>
      </c>
      <c r="J93" s="26">
        <v>0</v>
      </c>
      <c r="K93" s="26">
        <v>0</v>
      </c>
      <c r="L93" s="26">
        <f t="shared" si="31"/>
        <v>0</v>
      </c>
      <c r="M93" s="26">
        <v>0</v>
      </c>
      <c r="N93" s="26">
        <v>0</v>
      </c>
      <c r="O93" s="26">
        <f t="shared" si="32"/>
        <v>0</v>
      </c>
      <c r="P93" s="26">
        <f t="shared" si="50"/>
        <v>0</v>
      </c>
      <c r="Q93" s="26">
        <f t="shared" si="50"/>
        <v>0</v>
      </c>
      <c r="R93" s="26">
        <f t="shared" si="34"/>
        <v>0</v>
      </c>
      <c r="S93" s="27">
        <v>2</v>
      </c>
      <c r="T93" s="26" t="str">
        <f t="shared" si="40"/>
        <v>0</v>
      </c>
      <c r="U93" s="26" t="str">
        <f t="shared" si="41"/>
        <v>0</v>
      </c>
      <c r="V93" s="26">
        <f t="shared" si="42"/>
        <v>0</v>
      </c>
      <c r="W93" s="26">
        <f t="shared" si="43"/>
        <v>0</v>
      </c>
      <c r="X93" s="26">
        <f t="shared" si="44"/>
        <v>0</v>
      </c>
      <c r="Y93" s="26">
        <f t="shared" si="45"/>
        <v>0</v>
      </c>
    </row>
    <row r="94" spans="1:25" ht="19.5" customHeight="1">
      <c r="A94" s="22"/>
      <c r="B94" s="67" t="s">
        <v>76</v>
      </c>
      <c r="C94" s="24"/>
      <c r="D94" s="25">
        <v>0</v>
      </c>
      <c r="E94" s="25">
        <v>0</v>
      </c>
      <c r="F94" s="26">
        <f t="shared" si="29"/>
        <v>0</v>
      </c>
      <c r="G94" s="26">
        <v>0</v>
      </c>
      <c r="H94" s="26">
        <v>0</v>
      </c>
      <c r="I94" s="26">
        <f t="shared" si="30"/>
        <v>0</v>
      </c>
      <c r="J94" s="26">
        <v>0</v>
      </c>
      <c r="K94" s="26">
        <v>0</v>
      </c>
      <c r="L94" s="26">
        <f t="shared" si="31"/>
        <v>0</v>
      </c>
      <c r="M94" s="26">
        <v>0</v>
      </c>
      <c r="N94" s="26">
        <v>0</v>
      </c>
      <c r="O94" s="26">
        <f t="shared" si="32"/>
        <v>0</v>
      </c>
      <c r="P94" s="26">
        <f t="shared" si="50"/>
        <v>0</v>
      </c>
      <c r="Q94" s="26">
        <f t="shared" si="50"/>
        <v>0</v>
      </c>
      <c r="R94" s="26">
        <f t="shared" si="34"/>
        <v>0</v>
      </c>
      <c r="S94" s="27">
        <v>2</v>
      </c>
      <c r="T94" s="26" t="str">
        <f t="shared" si="40"/>
        <v>0</v>
      </c>
      <c r="U94" s="26" t="str">
        <f t="shared" si="41"/>
        <v>0</v>
      </c>
      <c r="V94" s="26">
        <f t="shared" si="42"/>
        <v>0</v>
      </c>
      <c r="W94" s="26">
        <f t="shared" si="43"/>
        <v>0</v>
      </c>
      <c r="X94" s="26">
        <f t="shared" si="44"/>
        <v>0</v>
      </c>
      <c r="Y94" s="26">
        <f t="shared" si="45"/>
        <v>0</v>
      </c>
    </row>
    <row r="95" spans="1:25" ht="19.5" customHeight="1">
      <c r="A95" s="22"/>
      <c r="B95" s="23" t="s">
        <v>29</v>
      </c>
      <c r="C95" s="24"/>
      <c r="D95" s="25">
        <v>41</v>
      </c>
      <c r="E95" s="25">
        <v>0</v>
      </c>
      <c r="F95" s="26">
        <f t="shared" si="29"/>
        <v>41</v>
      </c>
      <c r="G95" s="26">
        <v>0</v>
      </c>
      <c r="H95" s="26">
        <v>0</v>
      </c>
      <c r="I95" s="26">
        <f t="shared" si="30"/>
        <v>0</v>
      </c>
      <c r="J95" s="26">
        <v>0</v>
      </c>
      <c r="K95" s="26">
        <v>0</v>
      </c>
      <c r="L95" s="26">
        <f t="shared" si="31"/>
        <v>0</v>
      </c>
      <c r="M95" s="26">
        <v>0</v>
      </c>
      <c r="N95" s="26">
        <v>0</v>
      </c>
      <c r="O95" s="26">
        <f t="shared" si="32"/>
        <v>0</v>
      </c>
      <c r="P95" s="26">
        <f t="shared" si="50"/>
        <v>41</v>
      </c>
      <c r="Q95" s="26">
        <f t="shared" si="50"/>
        <v>0</v>
      </c>
      <c r="R95" s="26">
        <f t="shared" si="34"/>
        <v>41</v>
      </c>
      <c r="S95" s="27">
        <v>2</v>
      </c>
      <c r="T95" s="26" t="str">
        <f t="shared" si="40"/>
        <v>0</v>
      </c>
      <c r="U95" s="26" t="str">
        <f t="shared" si="41"/>
        <v>0</v>
      </c>
      <c r="V95" s="26">
        <f t="shared" si="42"/>
        <v>0</v>
      </c>
      <c r="W95" s="26">
        <f t="shared" si="43"/>
        <v>41</v>
      </c>
      <c r="X95" s="26">
        <f t="shared" si="44"/>
        <v>0</v>
      </c>
      <c r="Y95" s="26">
        <f t="shared" si="45"/>
        <v>41</v>
      </c>
    </row>
    <row r="96" spans="1:25" ht="19.5" customHeight="1">
      <c r="A96" s="22"/>
      <c r="B96" s="23" t="s">
        <v>30</v>
      </c>
      <c r="C96" s="24"/>
      <c r="D96" s="25">
        <v>37</v>
      </c>
      <c r="E96" s="25">
        <v>13</v>
      </c>
      <c r="F96" s="26">
        <f t="shared" si="29"/>
        <v>50</v>
      </c>
      <c r="G96" s="26">
        <v>0</v>
      </c>
      <c r="H96" s="26">
        <v>0</v>
      </c>
      <c r="I96" s="26">
        <f>G96+H96</f>
        <v>0</v>
      </c>
      <c r="J96" s="26">
        <v>0</v>
      </c>
      <c r="K96" s="26">
        <v>0</v>
      </c>
      <c r="L96" s="26">
        <f>J96+K96</f>
        <v>0</v>
      </c>
      <c r="M96" s="26">
        <v>0</v>
      </c>
      <c r="N96" s="26">
        <v>0</v>
      </c>
      <c r="O96" s="26">
        <f>M96+N96</f>
        <v>0</v>
      </c>
      <c r="P96" s="26">
        <f t="shared" si="50"/>
        <v>37</v>
      </c>
      <c r="Q96" s="26">
        <f t="shared" si="50"/>
        <v>13</v>
      </c>
      <c r="R96" s="26">
        <f>P96+Q96</f>
        <v>50</v>
      </c>
      <c r="S96" s="27">
        <v>2</v>
      </c>
      <c r="T96" s="26" t="str">
        <f t="shared" si="40"/>
        <v>0</v>
      </c>
      <c r="U96" s="26" t="str">
        <f t="shared" si="41"/>
        <v>0</v>
      </c>
      <c r="V96" s="26">
        <f t="shared" si="42"/>
        <v>0</v>
      </c>
      <c r="W96" s="26">
        <f t="shared" si="43"/>
        <v>37</v>
      </c>
      <c r="X96" s="26">
        <f t="shared" si="44"/>
        <v>13</v>
      </c>
      <c r="Y96" s="26">
        <f t="shared" si="45"/>
        <v>50</v>
      </c>
    </row>
    <row r="97" spans="1:25" ht="19.5" customHeight="1">
      <c r="A97" s="22"/>
      <c r="B97" s="23" t="s">
        <v>77</v>
      </c>
      <c r="C97" s="24"/>
      <c r="D97" s="25">
        <v>0</v>
      </c>
      <c r="E97" s="25">
        <v>0</v>
      </c>
      <c r="F97" s="26">
        <f t="shared" si="29"/>
        <v>0</v>
      </c>
      <c r="G97" s="26">
        <v>0</v>
      </c>
      <c r="H97" s="26">
        <v>0</v>
      </c>
      <c r="I97" s="26">
        <f t="shared" si="30"/>
        <v>0</v>
      </c>
      <c r="J97" s="26">
        <v>0</v>
      </c>
      <c r="K97" s="26">
        <v>0</v>
      </c>
      <c r="L97" s="26">
        <f t="shared" si="31"/>
        <v>0</v>
      </c>
      <c r="M97" s="26">
        <v>0</v>
      </c>
      <c r="N97" s="26">
        <v>0</v>
      </c>
      <c r="O97" s="26">
        <f t="shared" si="32"/>
        <v>0</v>
      </c>
      <c r="P97" s="26">
        <f t="shared" si="50"/>
        <v>0</v>
      </c>
      <c r="Q97" s="26">
        <f t="shared" si="50"/>
        <v>0</v>
      </c>
      <c r="R97" s="26">
        <f t="shared" si="34"/>
        <v>0</v>
      </c>
      <c r="S97" s="27">
        <v>2</v>
      </c>
      <c r="T97" s="26" t="str">
        <f t="shared" si="40"/>
        <v>0</v>
      </c>
      <c r="U97" s="26" t="str">
        <f t="shared" si="41"/>
        <v>0</v>
      </c>
      <c r="V97" s="26">
        <f t="shared" si="42"/>
        <v>0</v>
      </c>
      <c r="W97" s="26">
        <f t="shared" si="43"/>
        <v>0</v>
      </c>
      <c r="X97" s="26">
        <f t="shared" si="44"/>
        <v>0</v>
      </c>
      <c r="Y97" s="26">
        <f t="shared" si="45"/>
        <v>0</v>
      </c>
    </row>
    <row r="98" spans="1:25" ht="19.5" customHeight="1">
      <c r="A98" s="22"/>
      <c r="B98" s="23" t="s">
        <v>78</v>
      </c>
      <c r="C98" s="24"/>
      <c r="D98" s="25">
        <v>0</v>
      </c>
      <c r="E98" s="25">
        <v>0</v>
      </c>
      <c r="F98" s="26">
        <f t="shared" si="29"/>
        <v>0</v>
      </c>
      <c r="G98" s="26">
        <v>0</v>
      </c>
      <c r="H98" s="26">
        <v>0</v>
      </c>
      <c r="I98" s="26">
        <f t="shared" si="30"/>
        <v>0</v>
      </c>
      <c r="J98" s="26">
        <v>0</v>
      </c>
      <c r="K98" s="26">
        <v>0</v>
      </c>
      <c r="L98" s="26">
        <f t="shared" si="31"/>
        <v>0</v>
      </c>
      <c r="M98" s="26">
        <v>0</v>
      </c>
      <c r="N98" s="26">
        <v>0</v>
      </c>
      <c r="O98" s="26">
        <f t="shared" si="32"/>
        <v>0</v>
      </c>
      <c r="P98" s="26">
        <f t="shared" si="50"/>
        <v>0</v>
      </c>
      <c r="Q98" s="26">
        <f t="shared" si="50"/>
        <v>0</v>
      </c>
      <c r="R98" s="26">
        <f t="shared" si="34"/>
        <v>0</v>
      </c>
      <c r="S98" s="27">
        <v>2</v>
      </c>
      <c r="T98" s="26" t="str">
        <f t="shared" si="40"/>
        <v>0</v>
      </c>
      <c r="U98" s="26" t="str">
        <f t="shared" si="41"/>
        <v>0</v>
      </c>
      <c r="V98" s="26">
        <f t="shared" si="42"/>
        <v>0</v>
      </c>
      <c r="W98" s="26">
        <f t="shared" si="43"/>
        <v>0</v>
      </c>
      <c r="X98" s="26">
        <f t="shared" si="44"/>
        <v>0</v>
      </c>
      <c r="Y98" s="26">
        <f t="shared" si="45"/>
        <v>0</v>
      </c>
    </row>
    <row r="99" spans="1:25" ht="19.5" customHeight="1">
      <c r="A99" s="22"/>
      <c r="B99" s="23" t="s">
        <v>79</v>
      </c>
      <c r="C99" s="24"/>
      <c r="D99" s="25">
        <v>0</v>
      </c>
      <c r="E99" s="25">
        <v>0</v>
      </c>
      <c r="F99" s="26">
        <f>D99+E99</f>
        <v>0</v>
      </c>
      <c r="G99" s="26">
        <v>0</v>
      </c>
      <c r="H99" s="26">
        <v>0</v>
      </c>
      <c r="I99" s="26">
        <f>G99+H99</f>
        <v>0</v>
      </c>
      <c r="J99" s="26">
        <v>0</v>
      </c>
      <c r="K99" s="26">
        <v>0</v>
      </c>
      <c r="L99" s="26">
        <f>J99+K99</f>
        <v>0</v>
      </c>
      <c r="M99" s="26">
        <v>0</v>
      </c>
      <c r="N99" s="26">
        <v>0</v>
      </c>
      <c r="O99" s="26">
        <f>M99+N99</f>
        <v>0</v>
      </c>
      <c r="P99" s="26">
        <f t="shared" si="50"/>
        <v>0</v>
      </c>
      <c r="Q99" s="26">
        <f t="shared" si="50"/>
        <v>0</v>
      </c>
      <c r="R99" s="26">
        <f>P99+Q99</f>
        <v>0</v>
      </c>
      <c r="S99" s="27">
        <v>2</v>
      </c>
      <c r="T99" s="26" t="str">
        <f>IF(S99=1,P99,"0")</f>
        <v>0</v>
      </c>
      <c r="U99" s="26" t="str">
        <f>IF(S99=1,Q99,"0")</f>
        <v>0</v>
      </c>
      <c r="V99" s="26">
        <f>T99+U99</f>
        <v>0</v>
      </c>
      <c r="W99" s="26">
        <f>IF(S99=2,P99,"0")</f>
        <v>0</v>
      </c>
      <c r="X99" s="26">
        <f>IF(S99=2,Q99,"0")</f>
        <v>0</v>
      </c>
      <c r="Y99" s="26">
        <f>W99+X99</f>
        <v>0</v>
      </c>
    </row>
    <row r="100" spans="1:25" ht="19.5" customHeight="1">
      <c r="A100" s="22"/>
      <c r="B100" s="23" t="s">
        <v>80</v>
      </c>
      <c r="C100" s="24"/>
      <c r="D100" s="25">
        <v>0</v>
      </c>
      <c r="E100" s="25">
        <v>0</v>
      </c>
      <c r="F100" s="26">
        <f>D100+E100</f>
        <v>0</v>
      </c>
      <c r="G100" s="26">
        <v>0</v>
      </c>
      <c r="H100" s="26">
        <v>0</v>
      </c>
      <c r="I100" s="26">
        <f>G100+H100</f>
        <v>0</v>
      </c>
      <c r="J100" s="26">
        <v>0</v>
      </c>
      <c r="K100" s="26">
        <v>0</v>
      </c>
      <c r="L100" s="26">
        <f>J100+K100</f>
        <v>0</v>
      </c>
      <c r="M100" s="26">
        <v>0</v>
      </c>
      <c r="N100" s="26">
        <v>0</v>
      </c>
      <c r="O100" s="26">
        <f>M100+N100</f>
        <v>0</v>
      </c>
      <c r="P100" s="26">
        <f t="shared" si="50"/>
        <v>0</v>
      </c>
      <c r="Q100" s="26">
        <f t="shared" si="50"/>
        <v>0</v>
      </c>
      <c r="R100" s="26">
        <f>P100+Q100</f>
        <v>0</v>
      </c>
      <c r="S100" s="27">
        <v>2</v>
      </c>
      <c r="T100" s="26" t="str">
        <f>IF(S100=1,P100,"0")</f>
        <v>0</v>
      </c>
      <c r="U100" s="26" t="str">
        <f>IF(S100=1,Q100,"0")</f>
        <v>0</v>
      </c>
      <c r="V100" s="26">
        <f>T100+U100</f>
        <v>0</v>
      </c>
      <c r="W100" s="26">
        <f>IF(S100=2,P100,"0")</f>
        <v>0</v>
      </c>
      <c r="X100" s="26">
        <f>IF(S100=2,Q100,"0")</f>
        <v>0</v>
      </c>
      <c r="Y100" s="26">
        <f>W100+X100</f>
        <v>0</v>
      </c>
    </row>
    <row r="101" spans="1:25" ht="19.5" customHeight="1">
      <c r="A101" s="22"/>
      <c r="B101" s="67" t="s">
        <v>81</v>
      </c>
      <c r="C101" s="24"/>
      <c r="D101" s="25">
        <v>39</v>
      </c>
      <c r="E101" s="25">
        <v>10</v>
      </c>
      <c r="F101" s="26">
        <f t="shared" si="29"/>
        <v>49</v>
      </c>
      <c r="G101" s="26">
        <v>0</v>
      </c>
      <c r="H101" s="26">
        <v>0</v>
      </c>
      <c r="I101" s="26">
        <f t="shared" si="30"/>
        <v>0</v>
      </c>
      <c r="J101" s="26">
        <v>0</v>
      </c>
      <c r="K101" s="26">
        <v>0</v>
      </c>
      <c r="L101" s="26">
        <f t="shared" si="31"/>
        <v>0</v>
      </c>
      <c r="M101" s="26">
        <v>0</v>
      </c>
      <c r="N101" s="26">
        <v>0</v>
      </c>
      <c r="O101" s="26">
        <f t="shared" si="32"/>
        <v>0</v>
      </c>
      <c r="P101" s="26">
        <f t="shared" si="50"/>
        <v>39</v>
      </c>
      <c r="Q101" s="26">
        <f t="shared" si="50"/>
        <v>10</v>
      </c>
      <c r="R101" s="26">
        <f t="shared" si="34"/>
        <v>49</v>
      </c>
      <c r="S101" s="27">
        <v>2</v>
      </c>
      <c r="T101" s="26" t="str">
        <f t="shared" si="40"/>
        <v>0</v>
      </c>
      <c r="U101" s="26" t="str">
        <f t="shared" si="41"/>
        <v>0</v>
      </c>
      <c r="V101" s="26">
        <f t="shared" si="42"/>
        <v>0</v>
      </c>
      <c r="W101" s="26">
        <f t="shared" si="43"/>
        <v>39</v>
      </c>
      <c r="X101" s="26">
        <f t="shared" si="44"/>
        <v>10</v>
      </c>
      <c r="Y101" s="26">
        <f t="shared" si="45"/>
        <v>49</v>
      </c>
    </row>
    <row r="102" spans="1:25" ht="19.5" customHeight="1">
      <c r="A102" s="22"/>
      <c r="B102" s="67" t="s">
        <v>82</v>
      </c>
      <c r="C102" s="24"/>
      <c r="D102" s="25">
        <v>32</v>
      </c>
      <c r="E102" s="25">
        <v>3</v>
      </c>
      <c r="F102" s="26">
        <f t="shared" si="29"/>
        <v>35</v>
      </c>
      <c r="G102" s="26">
        <v>0</v>
      </c>
      <c r="H102" s="26">
        <v>0</v>
      </c>
      <c r="I102" s="26">
        <f t="shared" si="30"/>
        <v>0</v>
      </c>
      <c r="J102" s="26">
        <v>0</v>
      </c>
      <c r="K102" s="26">
        <v>0</v>
      </c>
      <c r="L102" s="26">
        <f t="shared" si="31"/>
        <v>0</v>
      </c>
      <c r="M102" s="26">
        <v>0</v>
      </c>
      <c r="N102" s="26">
        <v>0</v>
      </c>
      <c r="O102" s="26">
        <f t="shared" si="32"/>
        <v>0</v>
      </c>
      <c r="P102" s="26">
        <f t="shared" si="50"/>
        <v>32</v>
      </c>
      <c r="Q102" s="26">
        <f t="shared" si="50"/>
        <v>3</v>
      </c>
      <c r="R102" s="26">
        <f t="shared" si="34"/>
        <v>35</v>
      </c>
      <c r="S102" s="27">
        <v>2</v>
      </c>
      <c r="T102" s="26" t="str">
        <f t="shared" si="40"/>
        <v>0</v>
      </c>
      <c r="U102" s="26" t="str">
        <f t="shared" si="41"/>
        <v>0</v>
      </c>
      <c r="V102" s="26">
        <f t="shared" si="42"/>
        <v>0</v>
      </c>
      <c r="W102" s="26">
        <f t="shared" si="43"/>
        <v>32</v>
      </c>
      <c r="X102" s="26">
        <f t="shared" si="44"/>
        <v>3</v>
      </c>
      <c r="Y102" s="26">
        <f t="shared" si="45"/>
        <v>35</v>
      </c>
    </row>
    <row r="103" spans="1:25" ht="19.5" customHeight="1">
      <c r="A103" s="22"/>
      <c r="B103" s="23" t="s">
        <v>32</v>
      </c>
      <c r="C103" s="24"/>
      <c r="D103" s="25">
        <v>33</v>
      </c>
      <c r="E103" s="25">
        <v>7</v>
      </c>
      <c r="F103" s="26">
        <f t="shared" si="29"/>
        <v>40</v>
      </c>
      <c r="G103" s="26">
        <v>0</v>
      </c>
      <c r="H103" s="26">
        <v>0</v>
      </c>
      <c r="I103" s="26">
        <f t="shared" si="30"/>
        <v>0</v>
      </c>
      <c r="J103" s="26">
        <v>0</v>
      </c>
      <c r="K103" s="26">
        <v>0</v>
      </c>
      <c r="L103" s="26">
        <f t="shared" si="31"/>
        <v>0</v>
      </c>
      <c r="M103" s="26">
        <v>0</v>
      </c>
      <c r="N103" s="26">
        <v>0</v>
      </c>
      <c r="O103" s="26">
        <f t="shared" si="32"/>
        <v>0</v>
      </c>
      <c r="P103" s="26">
        <f t="shared" si="50"/>
        <v>33</v>
      </c>
      <c r="Q103" s="26">
        <f t="shared" si="50"/>
        <v>7</v>
      </c>
      <c r="R103" s="26">
        <f t="shared" si="34"/>
        <v>40</v>
      </c>
      <c r="S103" s="27">
        <v>2</v>
      </c>
      <c r="T103" s="26" t="str">
        <f t="shared" si="40"/>
        <v>0</v>
      </c>
      <c r="U103" s="26" t="str">
        <f t="shared" si="41"/>
        <v>0</v>
      </c>
      <c r="V103" s="26">
        <f t="shared" si="42"/>
        <v>0</v>
      </c>
      <c r="W103" s="26">
        <f t="shared" si="43"/>
        <v>33</v>
      </c>
      <c r="X103" s="26">
        <f t="shared" si="44"/>
        <v>7</v>
      </c>
      <c r="Y103" s="26">
        <f t="shared" si="45"/>
        <v>40</v>
      </c>
    </row>
    <row r="104" spans="1:25" ht="19.5" customHeight="1">
      <c r="A104" s="22"/>
      <c r="B104" s="23" t="s">
        <v>83</v>
      </c>
      <c r="C104" s="24"/>
      <c r="D104" s="25">
        <v>0</v>
      </c>
      <c r="E104" s="25">
        <v>0</v>
      </c>
      <c r="F104" s="26">
        <f>D104+E104</f>
        <v>0</v>
      </c>
      <c r="G104" s="26">
        <v>0</v>
      </c>
      <c r="H104" s="26">
        <v>0</v>
      </c>
      <c r="I104" s="26">
        <f>G104+H104</f>
        <v>0</v>
      </c>
      <c r="J104" s="26">
        <v>0</v>
      </c>
      <c r="K104" s="26">
        <v>0</v>
      </c>
      <c r="L104" s="26">
        <f>J104+K104</f>
        <v>0</v>
      </c>
      <c r="M104" s="26">
        <v>0</v>
      </c>
      <c r="N104" s="26">
        <v>0</v>
      </c>
      <c r="O104" s="26">
        <f>M104+N104</f>
        <v>0</v>
      </c>
      <c r="P104" s="26">
        <f>D104+G104+J104+M104</f>
        <v>0</v>
      </c>
      <c r="Q104" s="26">
        <f>E104+H104+K104+N104</f>
        <v>0</v>
      </c>
      <c r="R104" s="26">
        <f>P104+Q104</f>
        <v>0</v>
      </c>
      <c r="S104" s="27">
        <v>2</v>
      </c>
      <c r="T104" s="26" t="str">
        <f>IF(S104=1,P104,"0")</f>
        <v>0</v>
      </c>
      <c r="U104" s="26" t="str">
        <f>IF(S104=1,Q104,"0")</f>
        <v>0</v>
      </c>
      <c r="V104" s="26">
        <f>T104+U104</f>
        <v>0</v>
      </c>
      <c r="W104" s="26">
        <f>IF(S104=2,P104,"0")</f>
        <v>0</v>
      </c>
      <c r="X104" s="26">
        <f>IF(S104=2,Q104,"0")</f>
        <v>0</v>
      </c>
      <c r="Y104" s="26">
        <f>W104+X104</f>
        <v>0</v>
      </c>
    </row>
    <row r="105" spans="1:25" ht="19.5" customHeight="1">
      <c r="A105" s="22"/>
      <c r="B105" s="23" t="s">
        <v>84</v>
      </c>
      <c r="C105" s="24"/>
      <c r="D105" s="25">
        <v>0</v>
      </c>
      <c r="E105" s="25">
        <v>0</v>
      </c>
      <c r="F105" s="26">
        <f>D105+E105</f>
        <v>0</v>
      </c>
      <c r="G105" s="26">
        <v>0</v>
      </c>
      <c r="H105" s="26">
        <v>0</v>
      </c>
      <c r="I105" s="26">
        <f>G105+H105</f>
        <v>0</v>
      </c>
      <c r="J105" s="26">
        <v>0</v>
      </c>
      <c r="K105" s="26">
        <v>0</v>
      </c>
      <c r="L105" s="26">
        <f>J105+K105</f>
        <v>0</v>
      </c>
      <c r="M105" s="26">
        <v>0</v>
      </c>
      <c r="N105" s="26">
        <v>0</v>
      </c>
      <c r="O105" s="26">
        <f>M105+N105</f>
        <v>0</v>
      </c>
      <c r="P105" s="26">
        <f aca="true" t="shared" si="51" ref="P105:Q120">D105+G105+J105+M105</f>
        <v>0</v>
      </c>
      <c r="Q105" s="26">
        <f t="shared" si="51"/>
        <v>0</v>
      </c>
      <c r="R105" s="26">
        <f>P105+Q105</f>
        <v>0</v>
      </c>
      <c r="S105" s="27">
        <v>2</v>
      </c>
      <c r="T105" s="26" t="str">
        <f t="shared" si="40"/>
        <v>0</v>
      </c>
      <c r="U105" s="26" t="str">
        <f t="shared" si="41"/>
        <v>0</v>
      </c>
      <c r="V105" s="26">
        <f t="shared" si="42"/>
        <v>0</v>
      </c>
      <c r="W105" s="26">
        <f t="shared" si="43"/>
        <v>0</v>
      </c>
      <c r="X105" s="26">
        <f t="shared" si="44"/>
        <v>0</v>
      </c>
      <c r="Y105" s="26">
        <f t="shared" si="45"/>
        <v>0</v>
      </c>
    </row>
    <row r="106" spans="1:25" ht="19.5" customHeight="1">
      <c r="A106" s="12"/>
      <c r="B106" s="46" t="s">
        <v>85</v>
      </c>
      <c r="C106" s="55"/>
      <c r="D106" s="25">
        <v>8</v>
      </c>
      <c r="E106" s="25">
        <v>7</v>
      </c>
      <c r="F106" s="26">
        <f t="shared" si="29"/>
        <v>15</v>
      </c>
      <c r="G106" s="26">
        <v>0</v>
      </c>
      <c r="H106" s="26">
        <v>0</v>
      </c>
      <c r="I106" s="26">
        <f t="shared" si="30"/>
        <v>0</v>
      </c>
      <c r="J106" s="26">
        <v>0</v>
      </c>
      <c r="K106" s="26">
        <v>0</v>
      </c>
      <c r="L106" s="26">
        <f t="shared" si="31"/>
        <v>0</v>
      </c>
      <c r="M106" s="26">
        <v>0</v>
      </c>
      <c r="N106" s="26">
        <v>0</v>
      </c>
      <c r="O106" s="26">
        <f t="shared" si="32"/>
        <v>0</v>
      </c>
      <c r="P106" s="26">
        <f t="shared" si="51"/>
        <v>8</v>
      </c>
      <c r="Q106" s="26">
        <f t="shared" si="51"/>
        <v>7</v>
      </c>
      <c r="R106" s="26">
        <f t="shared" si="34"/>
        <v>15</v>
      </c>
      <c r="S106" s="27">
        <v>2</v>
      </c>
      <c r="T106" s="26" t="str">
        <f t="shared" si="40"/>
        <v>0</v>
      </c>
      <c r="U106" s="26" t="str">
        <f t="shared" si="41"/>
        <v>0</v>
      </c>
      <c r="V106" s="26">
        <f t="shared" si="42"/>
        <v>0</v>
      </c>
      <c r="W106" s="26">
        <f t="shared" si="43"/>
        <v>8</v>
      </c>
      <c r="X106" s="26">
        <f t="shared" si="44"/>
        <v>7</v>
      </c>
      <c r="Y106" s="26">
        <f t="shared" si="45"/>
        <v>15</v>
      </c>
    </row>
    <row r="107" spans="1:25" ht="19.5" customHeight="1">
      <c r="A107" s="12"/>
      <c r="B107" s="46" t="s">
        <v>86</v>
      </c>
      <c r="C107" s="55"/>
      <c r="D107" s="25">
        <v>1</v>
      </c>
      <c r="E107" s="25">
        <v>6</v>
      </c>
      <c r="F107" s="26">
        <f>D107+E107</f>
        <v>7</v>
      </c>
      <c r="G107" s="26">
        <v>0</v>
      </c>
      <c r="H107" s="26">
        <v>0</v>
      </c>
      <c r="I107" s="26">
        <f>G107+H107</f>
        <v>0</v>
      </c>
      <c r="J107" s="26">
        <v>0</v>
      </c>
      <c r="K107" s="26">
        <v>0</v>
      </c>
      <c r="L107" s="26">
        <f>J107+K107</f>
        <v>0</v>
      </c>
      <c r="M107" s="26">
        <v>0</v>
      </c>
      <c r="N107" s="26">
        <v>0</v>
      </c>
      <c r="O107" s="26">
        <f>M107+N107</f>
        <v>0</v>
      </c>
      <c r="P107" s="26">
        <f>D107+G107+J107+M107</f>
        <v>1</v>
      </c>
      <c r="Q107" s="26">
        <f>E107+H107+K107+N107</f>
        <v>6</v>
      </c>
      <c r="R107" s="26">
        <f>P107+Q107</f>
        <v>7</v>
      </c>
      <c r="S107" s="27">
        <v>2</v>
      </c>
      <c r="T107" s="26" t="str">
        <f>IF(S107=1,P107,"0")</f>
        <v>0</v>
      </c>
      <c r="U107" s="26" t="str">
        <f>IF(S107=1,Q107,"0")</f>
        <v>0</v>
      </c>
      <c r="V107" s="26">
        <f>T107+U107</f>
        <v>0</v>
      </c>
      <c r="W107" s="26">
        <f>IF(S107=2,P107,"0")</f>
        <v>1</v>
      </c>
      <c r="X107" s="26">
        <f>IF(S107=2,Q107,"0")</f>
        <v>6</v>
      </c>
      <c r="Y107" s="26">
        <f>W107+X107</f>
        <v>7</v>
      </c>
    </row>
    <row r="108" spans="1:25" ht="19.5" customHeight="1">
      <c r="A108" s="12"/>
      <c r="B108" s="46" t="s">
        <v>87</v>
      </c>
      <c r="C108" s="55"/>
      <c r="D108" s="25">
        <v>0</v>
      </c>
      <c r="E108" s="25">
        <v>0</v>
      </c>
      <c r="F108" s="26">
        <f t="shared" si="29"/>
        <v>0</v>
      </c>
      <c r="G108" s="26">
        <v>0</v>
      </c>
      <c r="H108" s="26">
        <v>0</v>
      </c>
      <c r="I108" s="26">
        <f t="shared" si="30"/>
        <v>0</v>
      </c>
      <c r="J108" s="26">
        <v>0</v>
      </c>
      <c r="K108" s="26">
        <v>0</v>
      </c>
      <c r="L108" s="26">
        <f t="shared" si="31"/>
        <v>0</v>
      </c>
      <c r="M108" s="26">
        <v>0</v>
      </c>
      <c r="N108" s="26">
        <v>0</v>
      </c>
      <c r="O108" s="26">
        <f t="shared" si="32"/>
        <v>0</v>
      </c>
      <c r="P108" s="26">
        <f t="shared" si="51"/>
        <v>0</v>
      </c>
      <c r="Q108" s="26">
        <f t="shared" si="51"/>
        <v>0</v>
      </c>
      <c r="R108" s="26">
        <f t="shared" si="34"/>
        <v>0</v>
      </c>
      <c r="S108" s="27">
        <v>2</v>
      </c>
      <c r="T108" s="26" t="str">
        <f t="shared" si="40"/>
        <v>0</v>
      </c>
      <c r="U108" s="26" t="str">
        <f t="shared" si="41"/>
        <v>0</v>
      </c>
      <c r="V108" s="26">
        <f t="shared" si="42"/>
        <v>0</v>
      </c>
      <c r="W108" s="26">
        <f t="shared" si="43"/>
        <v>0</v>
      </c>
      <c r="X108" s="26">
        <f t="shared" si="44"/>
        <v>0</v>
      </c>
      <c r="Y108" s="26">
        <f t="shared" si="45"/>
        <v>0</v>
      </c>
    </row>
    <row r="109" spans="1:25" ht="19.5" customHeight="1">
      <c r="A109" s="21"/>
      <c r="B109" s="46" t="s">
        <v>88</v>
      </c>
      <c r="C109" s="55"/>
      <c r="D109" s="25">
        <v>4</v>
      </c>
      <c r="E109" s="25">
        <v>11</v>
      </c>
      <c r="F109" s="26">
        <f t="shared" si="29"/>
        <v>15</v>
      </c>
      <c r="G109" s="26">
        <v>0</v>
      </c>
      <c r="H109" s="26">
        <v>0</v>
      </c>
      <c r="I109" s="26">
        <f t="shared" si="30"/>
        <v>0</v>
      </c>
      <c r="J109" s="26">
        <v>0</v>
      </c>
      <c r="K109" s="26">
        <v>0</v>
      </c>
      <c r="L109" s="26">
        <f t="shared" si="31"/>
        <v>0</v>
      </c>
      <c r="M109" s="26">
        <v>0</v>
      </c>
      <c r="N109" s="26">
        <v>0</v>
      </c>
      <c r="O109" s="26">
        <f t="shared" si="32"/>
        <v>0</v>
      </c>
      <c r="P109" s="26">
        <f t="shared" si="51"/>
        <v>4</v>
      </c>
      <c r="Q109" s="26">
        <f t="shared" si="51"/>
        <v>11</v>
      </c>
      <c r="R109" s="26">
        <f t="shared" si="34"/>
        <v>15</v>
      </c>
      <c r="S109" s="27">
        <v>2</v>
      </c>
      <c r="T109" s="26" t="str">
        <f t="shared" si="40"/>
        <v>0</v>
      </c>
      <c r="U109" s="26" t="str">
        <f t="shared" si="41"/>
        <v>0</v>
      </c>
      <c r="V109" s="26">
        <f t="shared" si="42"/>
        <v>0</v>
      </c>
      <c r="W109" s="26">
        <f t="shared" si="43"/>
        <v>4</v>
      </c>
      <c r="X109" s="26">
        <f t="shared" si="44"/>
        <v>11</v>
      </c>
      <c r="Y109" s="26">
        <f t="shared" si="45"/>
        <v>15</v>
      </c>
    </row>
    <row r="110" spans="1:25" ht="19.5" customHeight="1">
      <c r="A110" s="21"/>
      <c r="B110" s="46" t="s">
        <v>89</v>
      </c>
      <c r="C110" s="55"/>
      <c r="D110" s="25">
        <v>0</v>
      </c>
      <c r="E110" s="25">
        <v>1</v>
      </c>
      <c r="F110" s="26">
        <f>D110+E110</f>
        <v>1</v>
      </c>
      <c r="G110" s="26">
        <v>0</v>
      </c>
      <c r="H110" s="26">
        <v>0</v>
      </c>
      <c r="I110" s="26">
        <f>G110+H110</f>
        <v>0</v>
      </c>
      <c r="J110" s="26">
        <v>0</v>
      </c>
      <c r="K110" s="26">
        <v>0</v>
      </c>
      <c r="L110" s="26">
        <f>J110+K110</f>
        <v>0</v>
      </c>
      <c r="M110" s="26">
        <v>0</v>
      </c>
      <c r="N110" s="26">
        <v>0</v>
      </c>
      <c r="O110" s="26">
        <f>M110+N110</f>
        <v>0</v>
      </c>
      <c r="P110" s="26">
        <f t="shared" si="51"/>
        <v>0</v>
      </c>
      <c r="Q110" s="26">
        <f t="shared" si="51"/>
        <v>1</v>
      </c>
      <c r="R110" s="26">
        <f>P110+Q110</f>
        <v>1</v>
      </c>
      <c r="S110" s="27">
        <v>2</v>
      </c>
      <c r="T110" s="26" t="str">
        <f t="shared" si="40"/>
        <v>0</v>
      </c>
      <c r="U110" s="26" t="str">
        <f t="shared" si="41"/>
        <v>0</v>
      </c>
      <c r="V110" s="26">
        <f t="shared" si="42"/>
        <v>0</v>
      </c>
      <c r="W110" s="26">
        <f t="shared" si="43"/>
        <v>0</v>
      </c>
      <c r="X110" s="26">
        <f t="shared" si="44"/>
        <v>1</v>
      </c>
      <c r="Y110" s="26">
        <f t="shared" si="45"/>
        <v>1</v>
      </c>
    </row>
    <row r="111" spans="1:25" ht="19.5" customHeight="1">
      <c r="A111" s="22"/>
      <c r="B111" s="48" t="s">
        <v>90</v>
      </c>
      <c r="C111" s="24"/>
      <c r="D111" s="25">
        <v>10</v>
      </c>
      <c r="E111" s="25">
        <v>12</v>
      </c>
      <c r="F111" s="26">
        <f t="shared" si="29"/>
        <v>22</v>
      </c>
      <c r="G111" s="26">
        <v>0</v>
      </c>
      <c r="H111" s="26">
        <v>0</v>
      </c>
      <c r="I111" s="26">
        <f t="shared" si="30"/>
        <v>0</v>
      </c>
      <c r="J111" s="26">
        <v>0</v>
      </c>
      <c r="K111" s="26">
        <v>0</v>
      </c>
      <c r="L111" s="26">
        <f t="shared" si="31"/>
        <v>0</v>
      </c>
      <c r="M111" s="26">
        <v>0</v>
      </c>
      <c r="N111" s="26">
        <v>0</v>
      </c>
      <c r="O111" s="26">
        <f t="shared" si="32"/>
        <v>0</v>
      </c>
      <c r="P111" s="26">
        <f t="shared" si="51"/>
        <v>10</v>
      </c>
      <c r="Q111" s="26">
        <f t="shared" si="51"/>
        <v>12</v>
      </c>
      <c r="R111" s="26">
        <f t="shared" si="34"/>
        <v>22</v>
      </c>
      <c r="S111" s="27">
        <v>2</v>
      </c>
      <c r="T111" s="26" t="str">
        <f t="shared" si="40"/>
        <v>0</v>
      </c>
      <c r="U111" s="26" t="str">
        <f t="shared" si="41"/>
        <v>0</v>
      </c>
      <c r="V111" s="26">
        <f t="shared" si="42"/>
        <v>0</v>
      </c>
      <c r="W111" s="26">
        <f t="shared" si="43"/>
        <v>10</v>
      </c>
      <c r="X111" s="26">
        <f t="shared" si="44"/>
        <v>12</v>
      </c>
      <c r="Y111" s="26">
        <f t="shared" si="45"/>
        <v>22</v>
      </c>
    </row>
    <row r="112" spans="1:25" ht="19.5" customHeight="1">
      <c r="A112" s="22"/>
      <c r="B112" s="23" t="s">
        <v>91</v>
      </c>
      <c r="C112" s="24"/>
      <c r="D112" s="25">
        <v>9</v>
      </c>
      <c r="E112" s="25">
        <v>15</v>
      </c>
      <c r="F112" s="26">
        <f t="shared" si="29"/>
        <v>24</v>
      </c>
      <c r="G112" s="26">
        <v>0</v>
      </c>
      <c r="H112" s="26">
        <v>0</v>
      </c>
      <c r="I112" s="26">
        <f t="shared" si="30"/>
        <v>0</v>
      </c>
      <c r="J112" s="26">
        <v>0</v>
      </c>
      <c r="K112" s="26">
        <v>0</v>
      </c>
      <c r="L112" s="26">
        <f t="shared" si="31"/>
        <v>0</v>
      </c>
      <c r="M112" s="26">
        <v>0</v>
      </c>
      <c r="N112" s="26">
        <v>0</v>
      </c>
      <c r="O112" s="26">
        <f t="shared" si="32"/>
        <v>0</v>
      </c>
      <c r="P112" s="26">
        <f t="shared" si="51"/>
        <v>9</v>
      </c>
      <c r="Q112" s="26">
        <f t="shared" si="51"/>
        <v>15</v>
      </c>
      <c r="R112" s="26">
        <f t="shared" si="34"/>
        <v>24</v>
      </c>
      <c r="S112" s="27">
        <v>2</v>
      </c>
      <c r="T112" s="26" t="str">
        <f t="shared" si="40"/>
        <v>0</v>
      </c>
      <c r="U112" s="26" t="str">
        <f t="shared" si="41"/>
        <v>0</v>
      </c>
      <c r="V112" s="26">
        <f t="shared" si="42"/>
        <v>0</v>
      </c>
      <c r="W112" s="26">
        <f t="shared" si="43"/>
        <v>9</v>
      </c>
      <c r="X112" s="26">
        <f t="shared" si="44"/>
        <v>15</v>
      </c>
      <c r="Y112" s="26">
        <f t="shared" si="45"/>
        <v>24</v>
      </c>
    </row>
    <row r="113" spans="1:25" ht="19.5" customHeight="1">
      <c r="A113" s="22"/>
      <c r="B113" s="23" t="s">
        <v>92</v>
      </c>
      <c r="C113" s="24"/>
      <c r="D113" s="25">
        <v>5</v>
      </c>
      <c r="E113" s="25">
        <v>2</v>
      </c>
      <c r="F113" s="26">
        <f t="shared" si="29"/>
        <v>7</v>
      </c>
      <c r="G113" s="26">
        <v>0</v>
      </c>
      <c r="H113" s="26">
        <v>0</v>
      </c>
      <c r="I113" s="26">
        <f t="shared" si="30"/>
        <v>0</v>
      </c>
      <c r="J113" s="26">
        <v>0</v>
      </c>
      <c r="K113" s="26">
        <v>0</v>
      </c>
      <c r="L113" s="26">
        <f t="shared" si="31"/>
        <v>0</v>
      </c>
      <c r="M113" s="26">
        <v>0</v>
      </c>
      <c r="N113" s="26">
        <v>0</v>
      </c>
      <c r="O113" s="26">
        <f t="shared" si="32"/>
        <v>0</v>
      </c>
      <c r="P113" s="26">
        <f t="shared" si="51"/>
        <v>5</v>
      </c>
      <c r="Q113" s="26">
        <f t="shared" si="51"/>
        <v>2</v>
      </c>
      <c r="R113" s="26">
        <f t="shared" si="34"/>
        <v>7</v>
      </c>
      <c r="S113" s="27">
        <v>2</v>
      </c>
      <c r="T113" s="26" t="str">
        <f t="shared" si="40"/>
        <v>0</v>
      </c>
      <c r="U113" s="26" t="str">
        <f t="shared" si="41"/>
        <v>0</v>
      </c>
      <c r="V113" s="26">
        <f t="shared" si="42"/>
        <v>0</v>
      </c>
      <c r="W113" s="26">
        <f t="shared" si="43"/>
        <v>5</v>
      </c>
      <c r="X113" s="26">
        <f t="shared" si="44"/>
        <v>2</v>
      </c>
      <c r="Y113" s="26">
        <f t="shared" si="45"/>
        <v>7</v>
      </c>
    </row>
    <row r="114" spans="1:25" ht="19.5" customHeight="1">
      <c r="A114" s="22"/>
      <c r="B114" s="23" t="s">
        <v>93</v>
      </c>
      <c r="C114" s="24"/>
      <c r="D114" s="25">
        <v>4</v>
      </c>
      <c r="E114" s="25">
        <v>10</v>
      </c>
      <c r="F114" s="26">
        <f t="shared" si="29"/>
        <v>14</v>
      </c>
      <c r="G114" s="26">
        <v>0</v>
      </c>
      <c r="H114" s="26">
        <v>0</v>
      </c>
      <c r="I114" s="26">
        <f t="shared" si="30"/>
        <v>0</v>
      </c>
      <c r="J114" s="26">
        <v>0</v>
      </c>
      <c r="K114" s="26">
        <v>0</v>
      </c>
      <c r="L114" s="26">
        <f t="shared" si="31"/>
        <v>0</v>
      </c>
      <c r="M114" s="26">
        <v>0</v>
      </c>
      <c r="N114" s="26">
        <v>0</v>
      </c>
      <c r="O114" s="26">
        <f t="shared" si="32"/>
        <v>0</v>
      </c>
      <c r="P114" s="26">
        <f t="shared" si="51"/>
        <v>4</v>
      </c>
      <c r="Q114" s="26">
        <f t="shared" si="51"/>
        <v>10</v>
      </c>
      <c r="R114" s="26">
        <f t="shared" si="34"/>
        <v>14</v>
      </c>
      <c r="S114" s="27">
        <v>2</v>
      </c>
      <c r="T114" s="26" t="str">
        <f t="shared" si="40"/>
        <v>0</v>
      </c>
      <c r="U114" s="26" t="str">
        <f t="shared" si="41"/>
        <v>0</v>
      </c>
      <c r="V114" s="26">
        <f t="shared" si="42"/>
        <v>0</v>
      </c>
      <c r="W114" s="26">
        <f t="shared" si="43"/>
        <v>4</v>
      </c>
      <c r="X114" s="26">
        <f t="shared" si="44"/>
        <v>10</v>
      </c>
      <c r="Y114" s="26">
        <f t="shared" si="45"/>
        <v>14</v>
      </c>
    </row>
    <row r="115" spans="1:25" ht="19.5" customHeight="1">
      <c r="A115" s="22"/>
      <c r="B115" s="23" t="s">
        <v>94</v>
      </c>
      <c r="C115" s="24"/>
      <c r="D115" s="25">
        <v>17</v>
      </c>
      <c r="E115" s="25">
        <v>2</v>
      </c>
      <c r="F115" s="26">
        <f>D115+E115</f>
        <v>19</v>
      </c>
      <c r="G115" s="26">
        <v>0</v>
      </c>
      <c r="H115" s="26">
        <v>0</v>
      </c>
      <c r="I115" s="26">
        <f>G115+H115</f>
        <v>0</v>
      </c>
      <c r="J115" s="26">
        <v>0</v>
      </c>
      <c r="K115" s="26">
        <v>0</v>
      </c>
      <c r="L115" s="26">
        <f>J115+K115</f>
        <v>0</v>
      </c>
      <c r="M115" s="26">
        <v>0</v>
      </c>
      <c r="N115" s="26">
        <v>0</v>
      </c>
      <c r="O115" s="26">
        <f>M115+N115</f>
        <v>0</v>
      </c>
      <c r="P115" s="26">
        <f t="shared" si="51"/>
        <v>17</v>
      </c>
      <c r="Q115" s="26">
        <f t="shared" si="51"/>
        <v>2</v>
      </c>
      <c r="R115" s="26">
        <f>P115+Q115</f>
        <v>19</v>
      </c>
      <c r="S115" s="27">
        <v>2</v>
      </c>
      <c r="T115" s="26" t="str">
        <f t="shared" si="40"/>
        <v>0</v>
      </c>
      <c r="U115" s="26" t="str">
        <f t="shared" si="41"/>
        <v>0</v>
      </c>
      <c r="V115" s="26">
        <f t="shared" si="42"/>
        <v>0</v>
      </c>
      <c r="W115" s="26">
        <f t="shared" si="43"/>
        <v>17</v>
      </c>
      <c r="X115" s="26">
        <f t="shared" si="44"/>
        <v>2</v>
      </c>
      <c r="Y115" s="26">
        <f t="shared" si="45"/>
        <v>19</v>
      </c>
    </row>
    <row r="116" spans="1:25" ht="19.5" customHeight="1">
      <c r="A116" s="22"/>
      <c r="B116" s="23" t="s">
        <v>95</v>
      </c>
      <c r="C116" s="24"/>
      <c r="D116" s="25">
        <v>10</v>
      </c>
      <c r="E116" s="25">
        <v>7</v>
      </c>
      <c r="F116" s="26">
        <f>D116+E116</f>
        <v>17</v>
      </c>
      <c r="G116" s="26">
        <v>0</v>
      </c>
      <c r="H116" s="26">
        <v>0</v>
      </c>
      <c r="I116" s="26">
        <f>G116+H116</f>
        <v>0</v>
      </c>
      <c r="J116" s="26">
        <v>0</v>
      </c>
      <c r="K116" s="26">
        <v>0</v>
      </c>
      <c r="L116" s="26">
        <f>J116+K116</f>
        <v>0</v>
      </c>
      <c r="M116" s="26">
        <v>0</v>
      </c>
      <c r="N116" s="26">
        <v>0</v>
      </c>
      <c r="O116" s="26">
        <f>M116+N116</f>
        <v>0</v>
      </c>
      <c r="P116" s="26">
        <f t="shared" si="51"/>
        <v>10</v>
      </c>
      <c r="Q116" s="26">
        <f t="shared" si="51"/>
        <v>7</v>
      </c>
      <c r="R116" s="26">
        <f>P116+Q116</f>
        <v>17</v>
      </c>
      <c r="S116" s="27">
        <v>2</v>
      </c>
      <c r="T116" s="26" t="str">
        <f t="shared" si="40"/>
        <v>0</v>
      </c>
      <c r="U116" s="26" t="str">
        <f t="shared" si="41"/>
        <v>0</v>
      </c>
      <c r="V116" s="26">
        <f t="shared" si="42"/>
        <v>0</v>
      </c>
      <c r="W116" s="26">
        <f t="shared" si="43"/>
        <v>10</v>
      </c>
      <c r="X116" s="26">
        <f t="shared" si="44"/>
        <v>7</v>
      </c>
      <c r="Y116" s="26">
        <f t="shared" si="45"/>
        <v>17</v>
      </c>
    </row>
    <row r="117" spans="1:25" ht="19.5" customHeight="1">
      <c r="A117" s="22"/>
      <c r="B117" s="23" t="s">
        <v>96</v>
      </c>
      <c r="C117" s="24"/>
      <c r="D117" s="25">
        <v>0</v>
      </c>
      <c r="E117" s="25">
        <v>2</v>
      </c>
      <c r="F117" s="26">
        <f>D117+E117</f>
        <v>2</v>
      </c>
      <c r="G117" s="26">
        <v>0</v>
      </c>
      <c r="H117" s="26">
        <v>0</v>
      </c>
      <c r="I117" s="26">
        <f>G117+H117</f>
        <v>0</v>
      </c>
      <c r="J117" s="26">
        <v>0</v>
      </c>
      <c r="K117" s="26">
        <v>0</v>
      </c>
      <c r="L117" s="26">
        <f>J117+K117</f>
        <v>0</v>
      </c>
      <c r="M117" s="26">
        <v>0</v>
      </c>
      <c r="N117" s="26">
        <v>0</v>
      </c>
      <c r="O117" s="26">
        <f>M117+N117</f>
        <v>0</v>
      </c>
      <c r="P117" s="26">
        <f t="shared" si="51"/>
        <v>0</v>
      </c>
      <c r="Q117" s="26">
        <f t="shared" si="51"/>
        <v>2</v>
      </c>
      <c r="R117" s="26">
        <f>P117+Q117</f>
        <v>2</v>
      </c>
      <c r="S117" s="27">
        <v>2</v>
      </c>
      <c r="T117" s="26" t="str">
        <f t="shared" si="40"/>
        <v>0</v>
      </c>
      <c r="U117" s="26" t="str">
        <f t="shared" si="41"/>
        <v>0</v>
      </c>
      <c r="V117" s="26">
        <f t="shared" si="42"/>
        <v>0</v>
      </c>
      <c r="W117" s="26">
        <f t="shared" si="43"/>
        <v>0</v>
      </c>
      <c r="X117" s="26">
        <f t="shared" si="44"/>
        <v>2</v>
      </c>
      <c r="Y117" s="26">
        <f t="shared" si="45"/>
        <v>2</v>
      </c>
    </row>
    <row r="118" spans="1:25" ht="19.5" customHeight="1">
      <c r="A118" s="22"/>
      <c r="B118" s="23" t="s">
        <v>97</v>
      </c>
      <c r="C118" s="24"/>
      <c r="D118" s="25">
        <v>16</v>
      </c>
      <c r="E118" s="25">
        <v>19</v>
      </c>
      <c r="F118" s="26">
        <f t="shared" si="29"/>
        <v>35</v>
      </c>
      <c r="G118" s="26">
        <v>0</v>
      </c>
      <c r="H118" s="26">
        <v>0</v>
      </c>
      <c r="I118" s="26">
        <f t="shared" si="30"/>
        <v>0</v>
      </c>
      <c r="J118" s="26">
        <v>0</v>
      </c>
      <c r="K118" s="26">
        <v>0</v>
      </c>
      <c r="L118" s="26">
        <f t="shared" si="31"/>
        <v>0</v>
      </c>
      <c r="M118" s="26">
        <v>0</v>
      </c>
      <c r="N118" s="26">
        <v>0</v>
      </c>
      <c r="O118" s="26">
        <f t="shared" si="32"/>
        <v>0</v>
      </c>
      <c r="P118" s="26">
        <f t="shared" si="51"/>
        <v>16</v>
      </c>
      <c r="Q118" s="26">
        <f t="shared" si="51"/>
        <v>19</v>
      </c>
      <c r="R118" s="26">
        <f t="shared" si="34"/>
        <v>35</v>
      </c>
      <c r="S118" s="27">
        <v>2</v>
      </c>
      <c r="T118" s="26" t="str">
        <f t="shared" si="40"/>
        <v>0</v>
      </c>
      <c r="U118" s="26" t="str">
        <f t="shared" si="41"/>
        <v>0</v>
      </c>
      <c r="V118" s="26">
        <f t="shared" si="42"/>
        <v>0</v>
      </c>
      <c r="W118" s="26">
        <f t="shared" si="43"/>
        <v>16</v>
      </c>
      <c r="X118" s="26">
        <f t="shared" si="44"/>
        <v>19</v>
      </c>
      <c r="Y118" s="26">
        <f t="shared" si="45"/>
        <v>35</v>
      </c>
    </row>
    <row r="119" spans="1:25" ht="19.5" customHeight="1">
      <c r="A119" s="22"/>
      <c r="B119" s="23" t="s">
        <v>98</v>
      </c>
      <c r="C119" s="24"/>
      <c r="D119" s="25">
        <v>6</v>
      </c>
      <c r="E119" s="25">
        <v>32</v>
      </c>
      <c r="F119" s="26">
        <f t="shared" si="29"/>
        <v>38</v>
      </c>
      <c r="G119" s="26">
        <v>0</v>
      </c>
      <c r="H119" s="26">
        <v>0</v>
      </c>
      <c r="I119" s="26">
        <f t="shared" si="30"/>
        <v>0</v>
      </c>
      <c r="J119" s="26">
        <v>0</v>
      </c>
      <c r="K119" s="26">
        <v>0</v>
      </c>
      <c r="L119" s="26">
        <f t="shared" si="31"/>
        <v>0</v>
      </c>
      <c r="M119" s="26">
        <v>0</v>
      </c>
      <c r="N119" s="26">
        <v>0</v>
      </c>
      <c r="O119" s="26">
        <f t="shared" si="32"/>
        <v>0</v>
      </c>
      <c r="P119" s="26">
        <f t="shared" si="51"/>
        <v>6</v>
      </c>
      <c r="Q119" s="26">
        <f t="shared" si="51"/>
        <v>32</v>
      </c>
      <c r="R119" s="26">
        <f t="shared" si="34"/>
        <v>38</v>
      </c>
      <c r="S119" s="27">
        <v>2</v>
      </c>
      <c r="T119" s="26" t="str">
        <f t="shared" si="40"/>
        <v>0</v>
      </c>
      <c r="U119" s="26" t="str">
        <f t="shared" si="41"/>
        <v>0</v>
      </c>
      <c r="V119" s="26">
        <f t="shared" si="42"/>
        <v>0</v>
      </c>
      <c r="W119" s="26">
        <f t="shared" si="43"/>
        <v>6</v>
      </c>
      <c r="X119" s="26">
        <f t="shared" si="44"/>
        <v>32</v>
      </c>
      <c r="Y119" s="26">
        <f t="shared" si="45"/>
        <v>38</v>
      </c>
    </row>
    <row r="120" spans="1:25" ht="19.5" customHeight="1">
      <c r="A120" s="22"/>
      <c r="B120" s="23" t="s">
        <v>99</v>
      </c>
      <c r="C120" s="24"/>
      <c r="D120" s="25">
        <v>6</v>
      </c>
      <c r="E120" s="25">
        <v>23</v>
      </c>
      <c r="F120" s="26">
        <f t="shared" si="29"/>
        <v>29</v>
      </c>
      <c r="G120" s="26">
        <v>0</v>
      </c>
      <c r="H120" s="26">
        <v>0</v>
      </c>
      <c r="I120" s="26">
        <f t="shared" si="30"/>
        <v>0</v>
      </c>
      <c r="J120" s="26">
        <v>0</v>
      </c>
      <c r="K120" s="26">
        <v>0</v>
      </c>
      <c r="L120" s="26">
        <f t="shared" si="31"/>
        <v>0</v>
      </c>
      <c r="M120" s="26">
        <v>0</v>
      </c>
      <c r="N120" s="26">
        <v>0</v>
      </c>
      <c r="O120" s="26">
        <f t="shared" si="32"/>
        <v>0</v>
      </c>
      <c r="P120" s="26">
        <f t="shared" si="51"/>
        <v>6</v>
      </c>
      <c r="Q120" s="26">
        <f t="shared" si="51"/>
        <v>23</v>
      </c>
      <c r="R120" s="26">
        <f t="shared" si="34"/>
        <v>29</v>
      </c>
      <c r="S120" s="27">
        <v>2</v>
      </c>
      <c r="T120" s="26" t="str">
        <f t="shared" si="40"/>
        <v>0</v>
      </c>
      <c r="U120" s="26" t="str">
        <f t="shared" si="41"/>
        <v>0</v>
      </c>
      <c r="V120" s="26">
        <f t="shared" si="42"/>
        <v>0</v>
      </c>
      <c r="W120" s="26">
        <f t="shared" si="43"/>
        <v>6</v>
      </c>
      <c r="X120" s="26">
        <f t="shared" si="44"/>
        <v>23</v>
      </c>
      <c r="Y120" s="26">
        <f t="shared" si="45"/>
        <v>29</v>
      </c>
    </row>
    <row r="121" spans="1:25" ht="19.5" customHeight="1">
      <c r="A121" s="22"/>
      <c r="B121" s="60" t="s">
        <v>100</v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8"/>
      <c r="T121" s="60"/>
      <c r="U121" s="60"/>
      <c r="V121" s="60"/>
      <c r="W121" s="60"/>
      <c r="X121" s="60"/>
      <c r="Y121" s="69"/>
    </row>
    <row r="122" spans="1:25" ht="19.5" customHeight="1">
      <c r="A122" s="22"/>
      <c r="B122" s="45" t="s">
        <v>26</v>
      </c>
      <c r="C122" s="55"/>
      <c r="D122" s="25">
        <v>22</v>
      </c>
      <c r="E122" s="25">
        <v>2</v>
      </c>
      <c r="F122" s="26">
        <f t="shared" si="29"/>
        <v>24</v>
      </c>
      <c r="G122" s="26">
        <v>0</v>
      </c>
      <c r="H122" s="26">
        <v>0</v>
      </c>
      <c r="I122" s="26">
        <f t="shared" si="30"/>
        <v>0</v>
      </c>
      <c r="J122" s="26">
        <v>0</v>
      </c>
      <c r="K122" s="26">
        <v>0</v>
      </c>
      <c r="L122" s="26">
        <f t="shared" si="31"/>
        <v>0</v>
      </c>
      <c r="M122" s="26">
        <v>0</v>
      </c>
      <c r="N122" s="26">
        <v>0</v>
      </c>
      <c r="O122" s="26">
        <f t="shared" si="32"/>
        <v>0</v>
      </c>
      <c r="P122" s="26">
        <f aca="true" t="shared" si="52" ref="P122:Q136">D122+G122+J122+M122</f>
        <v>22</v>
      </c>
      <c r="Q122" s="26">
        <f t="shared" si="52"/>
        <v>2</v>
      </c>
      <c r="R122" s="26">
        <f t="shared" si="34"/>
        <v>24</v>
      </c>
      <c r="S122" s="27">
        <v>2</v>
      </c>
      <c r="T122" s="26" t="str">
        <f t="shared" si="40"/>
        <v>0</v>
      </c>
      <c r="U122" s="26" t="str">
        <f t="shared" si="41"/>
        <v>0</v>
      </c>
      <c r="V122" s="26">
        <f t="shared" si="42"/>
        <v>0</v>
      </c>
      <c r="W122" s="26">
        <f t="shared" si="43"/>
        <v>22</v>
      </c>
      <c r="X122" s="26">
        <f t="shared" si="44"/>
        <v>2</v>
      </c>
      <c r="Y122" s="26">
        <f t="shared" si="45"/>
        <v>24</v>
      </c>
    </row>
    <row r="123" spans="1:25" ht="19.5" customHeight="1">
      <c r="A123" s="22"/>
      <c r="B123" s="23" t="s">
        <v>28</v>
      </c>
      <c r="C123" s="24"/>
      <c r="D123" s="25">
        <v>35</v>
      </c>
      <c r="E123" s="25">
        <v>0</v>
      </c>
      <c r="F123" s="26">
        <f t="shared" si="29"/>
        <v>35</v>
      </c>
      <c r="G123" s="26">
        <v>0</v>
      </c>
      <c r="H123" s="26">
        <v>0</v>
      </c>
      <c r="I123" s="26">
        <f t="shared" si="30"/>
        <v>0</v>
      </c>
      <c r="J123" s="26">
        <v>0</v>
      </c>
      <c r="K123" s="26">
        <v>0</v>
      </c>
      <c r="L123" s="26">
        <f t="shared" si="31"/>
        <v>0</v>
      </c>
      <c r="M123" s="26">
        <v>0</v>
      </c>
      <c r="N123" s="26">
        <v>0</v>
      </c>
      <c r="O123" s="26">
        <f t="shared" si="32"/>
        <v>0</v>
      </c>
      <c r="P123" s="26">
        <f t="shared" si="52"/>
        <v>35</v>
      </c>
      <c r="Q123" s="26">
        <f t="shared" si="52"/>
        <v>0</v>
      </c>
      <c r="R123" s="26">
        <f t="shared" si="34"/>
        <v>35</v>
      </c>
      <c r="S123" s="27">
        <v>2</v>
      </c>
      <c r="T123" s="26" t="str">
        <f t="shared" si="40"/>
        <v>0</v>
      </c>
      <c r="U123" s="26" t="str">
        <f t="shared" si="41"/>
        <v>0</v>
      </c>
      <c r="V123" s="26">
        <f t="shared" si="42"/>
        <v>0</v>
      </c>
      <c r="W123" s="26">
        <f t="shared" si="43"/>
        <v>35</v>
      </c>
      <c r="X123" s="26">
        <f t="shared" si="44"/>
        <v>0</v>
      </c>
      <c r="Y123" s="26">
        <f t="shared" si="45"/>
        <v>35</v>
      </c>
    </row>
    <row r="124" spans="1:25" ht="19.5" customHeight="1">
      <c r="A124" s="22"/>
      <c r="B124" s="23" t="s">
        <v>75</v>
      </c>
      <c r="C124" s="24"/>
      <c r="D124" s="25">
        <v>0</v>
      </c>
      <c r="E124" s="25">
        <v>0</v>
      </c>
      <c r="F124" s="26">
        <f>D124+E124</f>
        <v>0</v>
      </c>
      <c r="G124" s="26">
        <v>0</v>
      </c>
      <c r="H124" s="26">
        <v>0</v>
      </c>
      <c r="I124" s="26">
        <f>G124+H124</f>
        <v>0</v>
      </c>
      <c r="J124" s="26">
        <v>2</v>
      </c>
      <c r="K124" s="26">
        <v>0</v>
      </c>
      <c r="L124" s="26">
        <f>J124+K124</f>
        <v>2</v>
      </c>
      <c r="M124" s="26">
        <v>0</v>
      </c>
      <c r="N124" s="26">
        <v>0</v>
      </c>
      <c r="O124" s="26">
        <f>M124+N124</f>
        <v>0</v>
      </c>
      <c r="P124" s="26">
        <f>D124+G124+J124+M124</f>
        <v>2</v>
      </c>
      <c r="Q124" s="26">
        <f>E124+H124+K124+N124</f>
        <v>0</v>
      </c>
      <c r="R124" s="26">
        <f>P124+Q124</f>
        <v>2</v>
      </c>
      <c r="S124" s="27">
        <v>2</v>
      </c>
      <c r="T124" s="26" t="str">
        <f>IF(S124=1,P124,"0")</f>
        <v>0</v>
      </c>
      <c r="U124" s="26" t="str">
        <f>IF(S124=1,Q124,"0")</f>
        <v>0</v>
      </c>
      <c r="V124" s="26">
        <f>T124+U124</f>
        <v>0</v>
      </c>
      <c r="W124" s="26">
        <f>IF(S124=2,P124,"0")</f>
        <v>2</v>
      </c>
      <c r="X124" s="26">
        <f>IF(S124=2,Q124,"0")</f>
        <v>0</v>
      </c>
      <c r="Y124" s="26">
        <f>W124+X124</f>
        <v>2</v>
      </c>
    </row>
    <row r="125" spans="1:25" ht="19.5" customHeight="1">
      <c r="A125" s="22"/>
      <c r="B125" s="67" t="s">
        <v>76</v>
      </c>
      <c r="C125" s="24"/>
      <c r="D125" s="25">
        <v>0</v>
      </c>
      <c r="E125" s="25">
        <v>0</v>
      </c>
      <c r="F125" s="26">
        <f>D125+E125</f>
        <v>0</v>
      </c>
      <c r="G125" s="26">
        <v>0</v>
      </c>
      <c r="H125" s="26">
        <v>0</v>
      </c>
      <c r="I125" s="26">
        <f>G125+H125</f>
        <v>0</v>
      </c>
      <c r="J125" s="26">
        <v>2</v>
      </c>
      <c r="K125" s="26">
        <v>0</v>
      </c>
      <c r="L125" s="26">
        <f>J125+K125</f>
        <v>2</v>
      </c>
      <c r="M125" s="26">
        <v>0</v>
      </c>
      <c r="N125" s="26">
        <v>0</v>
      </c>
      <c r="O125" s="26">
        <f>M125+N125</f>
        <v>0</v>
      </c>
      <c r="P125" s="26">
        <f>D125+G125+J125+M125</f>
        <v>2</v>
      </c>
      <c r="Q125" s="26">
        <f>E125+H125+K125+N125</f>
        <v>0</v>
      </c>
      <c r="R125" s="26">
        <f>P125+Q125</f>
        <v>2</v>
      </c>
      <c r="S125" s="27">
        <v>2</v>
      </c>
      <c r="T125" s="26" t="str">
        <f>IF(S125=1,P125,"0")</f>
        <v>0</v>
      </c>
      <c r="U125" s="26" t="str">
        <f>IF(S125=1,Q125,"0")</f>
        <v>0</v>
      </c>
      <c r="V125" s="26">
        <f>T125+U125</f>
        <v>0</v>
      </c>
      <c r="W125" s="26">
        <f>IF(S125=2,P125,"0")</f>
        <v>2</v>
      </c>
      <c r="X125" s="26">
        <f>IF(S125=2,Q125,"0")</f>
        <v>0</v>
      </c>
      <c r="Y125" s="26">
        <f>W125+X125</f>
        <v>2</v>
      </c>
    </row>
    <row r="126" spans="1:25" ht="19.5" customHeight="1">
      <c r="A126" s="22"/>
      <c r="B126" s="23" t="s">
        <v>29</v>
      </c>
      <c r="C126" s="24"/>
      <c r="D126" s="25">
        <v>43</v>
      </c>
      <c r="E126" s="25">
        <v>0</v>
      </c>
      <c r="F126" s="26">
        <f t="shared" si="29"/>
        <v>43</v>
      </c>
      <c r="G126" s="26">
        <v>0</v>
      </c>
      <c r="H126" s="26">
        <v>0</v>
      </c>
      <c r="I126" s="26">
        <f t="shared" si="30"/>
        <v>0</v>
      </c>
      <c r="J126" s="26">
        <v>0</v>
      </c>
      <c r="K126" s="26">
        <v>0</v>
      </c>
      <c r="L126" s="26">
        <f t="shared" si="31"/>
        <v>0</v>
      </c>
      <c r="M126" s="26">
        <v>0</v>
      </c>
      <c r="N126" s="26">
        <v>0</v>
      </c>
      <c r="O126" s="26">
        <f t="shared" si="32"/>
        <v>0</v>
      </c>
      <c r="P126" s="26">
        <f t="shared" si="52"/>
        <v>43</v>
      </c>
      <c r="Q126" s="26">
        <f t="shared" si="52"/>
        <v>0</v>
      </c>
      <c r="R126" s="26">
        <f t="shared" si="34"/>
        <v>43</v>
      </c>
      <c r="S126" s="27">
        <v>2</v>
      </c>
      <c r="T126" s="26" t="str">
        <f t="shared" si="40"/>
        <v>0</v>
      </c>
      <c r="U126" s="26" t="str">
        <f t="shared" si="41"/>
        <v>0</v>
      </c>
      <c r="V126" s="26">
        <f t="shared" si="42"/>
        <v>0</v>
      </c>
      <c r="W126" s="26">
        <f t="shared" si="43"/>
        <v>43</v>
      </c>
      <c r="X126" s="26">
        <f t="shared" si="44"/>
        <v>0</v>
      </c>
      <c r="Y126" s="26">
        <f t="shared" si="45"/>
        <v>43</v>
      </c>
    </row>
    <row r="127" spans="1:25" ht="19.5" customHeight="1">
      <c r="A127" s="22"/>
      <c r="B127" s="23" t="s">
        <v>30</v>
      </c>
      <c r="C127" s="24"/>
      <c r="D127" s="25">
        <v>32</v>
      </c>
      <c r="E127" s="25">
        <v>2</v>
      </c>
      <c r="F127" s="26">
        <f>D127+E127</f>
        <v>34</v>
      </c>
      <c r="G127" s="26">
        <v>0</v>
      </c>
      <c r="H127" s="26">
        <v>0</v>
      </c>
      <c r="I127" s="26">
        <f>G127+H127</f>
        <v>0</v>
      </c>
      <c r="J127" s="26">
        <v>1</v>
      </c>
      <c r="K127" s="26">
        <v>2</v>
      </c>
      <c r="L127" s="26">
        <f>J127+K127</f>
        <v>3</v>
      </c>
      <c r="M127" s="26">
        <v>0</v>
      </c>
      <c r="N127" s="26">
        <v>0</v>
      </c>
      <c r="O127" s="26">
        <f>M127+N127</f>
        <v>0</v>
      </c>
      <c r="P127" s="26">
        <f t="shared" si="52"/>
        <v>33</v>
      </c>
      <c r="Q127" s="26">
        <f t="shared" si="52"/>
        <v>4</v>
      </c>
      <c r="R127" s="26">
        <f>P127+Q127</f>
        <v>37</v>
      </c>
      <c r="S127" s="27">
        <v>2</v>
      </c>
      <c r="T127" s="26" t="str">
        <f t="shared" si="40"/>
        <v>0</v>
      </c>
      <c r="U127" s="26" t="str">
        <f t="shared" si="41"/>
        <v>0</v>
      </c>
      <c r="V127" s="26">
        <f t="shared" si="42"/>
        <v>0</v>
      </c>
      <c r="W127" s="26">
        <f t="shared" si="43"/>
        <v>33</v>
      </c>
      <c r="X127" s="26">
        <f t="shared" si="44"/>
        <v>4</v>
      </c>
      <c r="Y127" s="26">
        <f t="shared" si="45"/>
        <v>37</v>
      </c>
    </row>
    <row r="128" spans="1:25" ht="19.5" customHeight="1">
      <c r="A128" s="22"/>
      <c r="B128" s="23" t="s">
        <v>77</v>
      </c>
      <c r="C128" s="24"/>
      <c r="D128" s="25">
        <v>15</v>
      </c>
      <c r="E128" s="25">
        <v>0</v>
      </c>
      <c r="F128" s="26">
        <f t="shared" si="29"/>
        <v>15</v>
      </c>
      <c r="G128" s="26">
        <v>0</v>
      </c>
      <c r="H128" s="26">
        <v>0</v>
      </c>
      <c r="I128" s="26">
        <f t="shared" si="30"/>
        <v>0</v>
      </c>
      <c r="J128" s="26">
        <v>0</v>
      </c>
      <c r="K128" s="26">
        <v>0</v>
      </c>
      <c r="L128" s="26">
        <f t="shared" si="31"/>
        <v>0</v>
      </c>
      <c r="M128" s="26">
        <v>0</v>
      </c>
      <c r="N128" s="26">
        <v>0</v>
      </c>
      <c r="O128" s="26">
        <f t="shared" si="32"/>
        <v>0</v>
      </c>
      <c r="P128" s="26">
        <f t="shared" si="52"/>
        <v>15</v>
      </c>
      <c r="Q128" s="26">
        <f t="shared" si="52"/>
        <v>0</v>
      </c>
      <c r="R128" s="26">
        <f t="shared" si="34"/>
        <v>15</v>
      </c>
      <c r="S128" s="27">
        <v>2</v>
      </c>
      <c r="T128" s="26" t="str">
        <f t="shared" si="40"/>
        <v>0</v>
      </c>
      <c r="U128" s="26" t="str">
        <f t="shared" si="41"/>
        <v>0</v>
      </c>
      <c r="V128" s="26">
        <f t="shared" si="42"/>
        <v>0</v>
      </c>
      <c r="W128" s="26">
        <f t="shared" si="43"/>
        <v>15</v>
      </c>
      <c r="X128" s="26">
        <f t="shared" si="44"/>
        <v>0</v>
      </c>
      <c r="Y128" s="26">
        <f t="shared" si="45"/>
        <v>15</v>
      </c>
    </row>
    <row r="129" spans="1:25" ht="19.5" customHeight="1">
      <c r="A129" s="22"/>
      <c r="B129" s="23" t="s">
        <v>78</v>
      </c>
      <c r="C129" s="24"/>
      <c r="D129" s="25">
        <v>6</v>
      </c>
      <c r="E129" s="25">
        <v>0</v>
      </c>
      <c r="F129" s="26">
        <f t="shared" si="29"/>
        <v>6</v>
      </c>
      <c r="G129" s="26">
        <v>0</v>
      </c>
      <c r="H129" s="26">
        <v>0</v>
      </c>
      <c r="I129" s="26">
        <f t="shared" si="30"/>
        <v>0</v>
      </c>
      <c r="J129" s="26">
        <v>0</v>
      </c>
      <c r="K129" s="26">
        <v>0</v>
      </c>
      <c r="L129" s="26">
        <f t="shared" si="31"/>
        <v>0</v>
      </c>
      <c r="M129" s="26">
        <v>0</v>
      </c>
      <c r="N129" s="26">
        <v>0</v>
      </c>
      <c r="O129" s="26">
        <f t="shared" si="32"/>
        <v>0</v>
      </c>
      <c r="P129" s="26">
        <f t="shared" si="52"/>
        <v>6</v>
      </c>
      <c r="Q129" s="26">
        <f t="shared" si="52"/>
        <v>0</v>
      </c>
      <c r="R129" s="26">
        <f t="shared" si="34"/>
        <v>6</v>
      </c>
      <c r="S129" s="27">
        <v>2</v>
      </c>
      <c r="T129" s="26" t="str">
        <f t="shared" si="40"/>
        <v>0</v>
      </c>
      <c r="U129" s="26" t="str">
        <f t="shared" si="41"/>
        <v>0</v>
      </c>
      <c r="V129" s="26">
        <f t="shared" si="42"/>
        <v>0</v>
      </c>
      <c r="W129" s="26">
        <f t="shared" si="43"/>
        <v>6</v>
      </c>
      <c r="X129" s="26">
        <f t="shared" si="44"/>
        <v>0</v>
      </c>
      <c r="Y129" s="26">
        <f t="shared" si="45"/>
        <v>6</v>
      </c>
    </row>
    <row r="130" spans="1:25" ht="19.5" customHeight="1">
      <c r="A130" s="22"/>
      <c r="B130" s="23" t="s">
        <v>85</v>
      </c>
      <c r="C130" s="24"/>
      <c r="D130" s="25">
        <v>11</v>
      </c>
      <c r="E130" s="25">
        <v>1</v>
      </c>
      <c r="F130" s="26">
        <f t="shared" si="29"/>
        <v>12</v>
      </c>
      <c r="G130" s="26">
        <v>0</v>
      </c>
      <c r="H130" s="26">
        <v>0</v>
      </c>
      <c r="I130" s="26">
        <f t="shared" si="30"/>
        <v>0</v>
      </c>
      <c r="J130" s="26">
        <v>0</v>
      </c>
      <c r="K130" s="26">
        <v>0</v>
      </c>
      <c r="L130" s="26">
        <f t="shared" si="31"/>
        <v>0</v>
      </c>
      <c r="M130" s="26">
        <v>0</v>
      </c>
      <c r="N130" s="26">
        <v>0</v>
      </c>
      <c r="O130" s="26">
        <f t="shared" si="32"/>
        <v>0</v>
      </c>
      <c r="P130" s="26">
        <f t="shared" si="52"/>
        <v>11</v>
      </c>
      <c r="Q130" s="26">
        <f t="shared" si="52"/>
        <v>1</v>
      </c>
      <c r="R130" s="26">
        <f t="shared" si="34"/>
        <v>12</v>
      </c>
      <c r="S130" s="27">
        <v>2</v>
      </c>
      <c r="T130" s="26" t="str">
        <f t="shared" si="40"/>
        <v>0</v>
      </c>
      <c r="U130" s="26" t="str">
        <f t="shared" si="41"/>
        <v>0</v>
      </c>
      <c r="V130" s="26">
        <f t="shared" si="42"/>
        <v>0</v>
      </c>
      <c r="W130" s="26">
        <f t="shared" si="43"/>
        <v>11</v>
      </c>
      <c r="X130" s="26">
        <f t="shared" si="44"/>
        <v>1</v>
      </c>
      <c r="Y130" s="26">
        <f t="shared" si="45"/>
        <v>12</v>
      </c>
    </row>
    <row r="131" spans="1:25" ht="19.5" customHeight="1">
      <c r="A131" s="22"/>
      <c r="B131" s="67" t="s">
        <v>82</v>
      </c>
      <c r="C131" s="24"/>
      <c r="D131" s="25">
        <v>29</v>
      </c>
      <c r="E131" s="25">
        <v>2</v>
      </c>
      <c r="F131" s="26">
        <f t="shared" si="29"/>
        <v>31</v>
      </c>
      <c r="G131" s="26">
        <v>0</v>
      </c>
      <c r="H131" s="26">
        <v>0</v>
      </c>
      <c r="I131" s="26">
        <f t="shared" si="30"/>
        <v>0</v>
      </c>
      <c r="J131" s="26">
        <v>0</v>
      </c>
      <c r="K131" s="26">
        <v>0</v>
      </c>
      <c r="L131" s="26">
        <f t="shared" si="31"/>
        <v>0</v>
      </c>
      <c r="M131" s="26">
        <v>0</v>
      </c>
      <c r="N131" s="26">
        <v>0</v>
      </c>
      <c r="O131" s="26">
        <f t="shared" si="32"/>
        <v>0</v>
      </c>
      <c r="P131" s="26">
        <f t="shared" si="52"/>
        <v>29</v>
      </c>
      <c r="Q131" s="26">
        <f t="shared" si="52"/>
        <v>2</v>
      </c>
      <c r="R131" s="26">
        <f t="shared" si="34"/>
        <v>31</v>
      </c>
      <c r="S131" s="27">
        <v>2</v>
      </c>
      <c r="T131" s="26" t="str">
        <f t="shared" si="40"/>
        <v>0</v>
      </c>
      <c r="U131" s="26" t="str">
        <f t="shared" si="41"/>
        <v>0</v>
      </c>
      <c r="V131" s="26">
        <f t="shared" si="42"/>
        <v>0</v>
      </c>
      <c r="W131" s="26">
        <f t="shared" si="43"/>
        <v>29</v>
      </c>
      <c r="X131" s="26">
        <f t="shared" si="44"/>
        <v>2</v>
      </c>
      <c r="Y131" s="26">
        <f t="shared" si="45"/>
        <v>31</v>
      </c>
    </row>
    <row r="132" spans="1:25" ht="19.5" customHeight="1">
      <c r="A132" s="22"/>
      <c r="B132" s="67" t="s">
        <v>81</v>
      </c>
      <c r="C132" s="24"/>
      <c r="D132" s="25">
        <v>32</v>
      </c>
      <c r="E132" s="25">
        <v>1</v>
      </c>
      <c r="F132" s="26">
        <f t="shared" si="29"/>
        <v>33</v>
      </c>
      <c r="G132" s="26">
        <v>0</v>
      </c>
      <c r="H132" s="26">
        <v>0</v>
      </c>
      <c r="I132" s="26">
        <f t="shared" si="30"/>
        <v>0</v>
      </c>
      <c r="J132" s="26">
        <v>0</v>
      </c>
      <c r="K132" s="26">
        <v>0</v>
      </c>
      <c r="L132" s="26">
        <f t="shared" si="31"/>
        <v>0</v>
      </c>
      <c r="M132" s="26">
        <v>0</v>
      </c>
      <c r="N132" s="26">
        <v>0</v>
      </c>
      <c r="O132" s="26">
        <f t="shared" si="32"/>
        <v>0</v>
      </c>
      <c r="P132" s="26">
        <f t="shared" si="52"/>
        <v>32</v>
      </c>
      <c r="Q132" s="26">
        <f t="shared" si="52"/>
        <v>1</v>
      </c>
      <c r="R132" s="26">
        <f t="shared" si="34"/>
        <v>33</v>
      </c>
      <c r="S132" s="27">
        <v>2</v>
      </c>
      <c r="T132" s="26" t="str">
        <f t="shared" si="40"/>
        <v>0</v>
      </c>
      <c r="U132" s="26" t="str">
        <f t="shared" si="41"/>
        <v>0</v>
      </c>
      <c r="V132" s="26">
        <f t="shared" si="42"/>
        <v>0</v>
      </c>
      <c r="W132" s="26">
        <f t="shared" si="43"/>
        <v>32</v>
      </c>
      <c r="X132" s="26">
        <f t="shared" si="44"/>
        <v>1</v>
      </c>
      <c r="Y132" s="26">
        <f t="shared" si="45"/>
        <v>33</v>
      </c>
    </row>
    <row r="133" spans="1:25" ht="19.5" customHeight="1">
      <c r="A133" s="12"/>
      <c r="B133" s="23" t="s">
        <v>32</v>
      </c>
      <c r="C133" s="24"/>
      <c r="D133" s="25">
        <v>23</v>
      </c>
      <c r="E133" s="25">
        <v>5</v>
      </c>
      <c r="F133" s="26">
        <f t="shared" si="29"/>
        <v>28</v>
      </c>
      <c r="G133" s="26">
        <v>0</v>
      </c>
      <c r="H133" s="26">
        <v>0</v>
      </c>
      <c r="I133" s="26">
        <f t="shared" si="30"/>
        <v>0</v>
      </c>
      <c r="J133" s="26">
        <v>0</v>
      </c>
      <c r="K133" s="26">
        <v>0</v>
      </c>
      <c r="L133" s="26">
        <f t="shared" si="31"/>
        <v>0</v>
      </c>
      <c r="M133" s="26">
        <v>0</v>
      </c>
      <c r="N133" s="26">
        <v>0</v>
      </c>
      <c r="O133" s="26">
        <f t="shared" si="32"/>
        <v>0</v>
      </c>
      <c r="P133" s="26">
        <f t="shared" si="52"/>
        <v>23</v>
      </c>
      <c r="Q133" s="26">
        <f t="shared" si="52"/>
        <v>5</v>
      </c>
      <c r="R133" s="26">
        <f t="shared" si="34"/>
        <v>28</v>
      </c>
      <c r="S133" s="27">
        <v>2</v>
      </c>
      <c r="T133" s="26" t="str">
        <f t="shared" si="40"/>
        <v>0</v>
      </c>
      <c r="U133" s="26" t="str">
        <f t="shared" si="41"/>
        <v>0</v>
      </c>
      <c r="V133" s="26">
        <f t="shared" si="42"/>
        <v>0</v>
      </c>
      <c r="W133" s="26">
        <f t="shared" si="43"/>
        <v>23</v>
      </c>
      <c r="X133" s="26">
        <f t="shared" si="44"/>
        <v>5</v>
      </c>
      <c r="Y133" s="26">
        <f t="shared" si="45"/>
        <v>28</v>
      </c>
    </row>
    <row r="134" spans="1:25" ht="19.5" customHeight="1">
      <c r="A134" s="12"/>
      <c r="B134" s="23" t="s">
        <v>84</v>
      </c>
      <c r="C134" s="24"/>
      <c r="D134" s="25">
        <v>0</v>
      </c>
      <c r="E134" s="25">
        <v>0</v>
      </c>
      <c r="F134" s="26">
        <f>D134+E134</f>
        <v>0</v>
      </c>
      <c r="G134" s="26">
        <v>0</v>
      </c>
      <c r="H134" s="26">
        <v>0</v>
      </c>
      <c r="I134" s="26">
        <f>G134+H134</f>
        <v>0</v>
      </c>
      <c r="J134" s="26">
        <v>1</v>
      </c>
      <c r="K134" s="26">
        <v>0</v>
      </c>
      <c r="L134" s="26">
        <f>J134+K134</f>
        <v>1</v>
      </c>
      <c r="M134" s="26">
        <v>0</v>
      </c>
      <c r="N134" s="26">
        <v>0</v>
      </c>
      <c r="O134" s="26">
        <f>M134+N134</f>
        <v>0</v>
      </c>
      <c r="P134" s="26">
        <f t="shared" si="52"/>
        <v>1</v>
      </c>
      <c r="Q134" s="26">
        <f t="shared" si="52"/>
        <v>0</v>
      </c>
      <c r="R134" s="26">
        <f>P134+Q134</f>
        <v>1</v>
      </c>
      <c r="S134" s="27">
        <v>2</v>
      </c>
      <c r="T134" s="26" t="str">
        <f t="shared" si="40"/>
        <v>0</v>
      </c>
      <c r="U134" s="26" t="str">
        <f t="shared" si="41"/>
        <v>0</v>
      </c>
      <c r="V134" s="26">
        <f t="shared" si="42"/>
        <v>0</v>
      </c>
      <c r="W134" s="26">
        <f t="shared" si="43"/>
        <v>1</v>
      </c>
      <c r="X134" s="26">
        <f t="shared" si="44"/>
        <v>0</v>
      </c>
      <c r="Y134" s="26">
        <f t="shared" si="45"/>
        <v>1</v>
      </c>
    </row>
    <row r="135" spans="1:25" ht="19.5" customHeight="1">
      <c r="A135" s="22"/>
      <c r="B135" s="23" t="s">
        <v>97</v>
      </c>
      <c r="C135" s="24"/>
      <c r="D135" s="25">
        <v>0</v>
      </c>
      <c r="E135" s="25">
        <v>0</v>
      </c>
      <c r="F135" s="26">
        <f t="shared" si="29"/>
        <v>0</v>
      </c>
      <c r="G135" s="26">
        <v>0</v>
      </c>
      <c r="H135" s="26">
        <v>0</v>
      </c>
      <c r="I135" s="26">
        <f t="shared" si="30"/>
        <v>0</v>
      </c>
      <c r="J135" s="26">
        <v>0</v>
      </c>
      <c r="K135" s="26">
        <v>0</v>
      </c>
      <c r="L135" s="26">
        <f t="shared" si="31"/>
        <v>0</v>
      </c>
      <c r="M135" s="26">
        <v>0</v>
      </c>
      <c r="N135" s="26">
        <v>0</v>
      </c>
      <c r="O135" s="26">
        <f t="shared" si="32"/>
        <v>0</v>
      </c>
      <c r="P135" s="26">
        <f t="shared" si="52"/>
        <v>0</v>
      </c>
      <c r="Q135" s="26">
        <f t="shared" si="52"/>
        <v>0</v>
      </c>
      <c r="R135" s="26">
        <f t="shared" si="34"/>
        <v>0</v>
      </c>
      <c r="S135" s="27">
        <v>2</v>
      </c>
      <c r="T135" s="26" t="str">
        <f t="shared" si="40"/>
        <v>0</v>
      </c>
      <c r="U135" s="26" t="str">
        <f t="shared" si="41"/>
        <v>0</v>
      </c>
      <c r="V135" s="26">
        <f t="shared" si="42"/>
        <v>0</v>
      </c>
      <c r="W135" s="26">
        <f t="shared" si="43"/>
        <v>0</v>
      </c>
      <c r="X135" s="26">
        <f t="shared" si="44"/>
        <v>0</v>
      </c>
      <c r="Y135" s="26">
        <f t="shared" si="45"/>
        <v>0</v>
      </c>
    </row>
    <row r="136" spans="1:25" ht="19.5" customHeight="1">
      <c r="A136" s="22"/>
      <c r="B136" s="23" t="s">
        <v>83</v>
      </c>
      <c r="C136" s="24"/>
      <c r="D136" s="25">
        <v>22</v>
      </c>
      <c r="E136" s="25">
        <v>4</v>
      </c>
      <c r="F136" s="26">
        <f t="shared" si="29"/>
        <v>26</v>
      </c>
      <c r="G136" s="26">
        <v>0</v>
      </c>
      <c r="H136" s="26">
        <v>0</v>
      </c>
      <c r="I136" s="26">
        <f t="shared" si="30"/>
        <v>0</v>
      </c>
      <c r="J136" s="26">
        <v>0</v>
      </c>
      <c r="K136" s="26">
        <v>0</v>
      </c>
      <c r="L136" s="26">
        <f t="shared" si="31"/>
        <v>0</v>
      </c>
      <c r="M136" s="26">
        <v>0</v>
      </c>
      <c r="N136" s="26">
        <v>0</v>
      </c>
      <c r="O136" s="26">
        <f t="shared" si="32"/>
        <v>0</v>
      </c>
      <c r="P136" s="26">
        <f t="shared" si="52"/>
        <v>22</v>
      </c>
      <c r="Q136" s="26">
        <f t="shared" si="52"/>
        <v>4</v>
      </c>
      <c r="R136" s="26">
        <f t="shared" si="34"/>
        <v>26</v>
      </c>
      <c r="S136" s="27">
        <v>2</v>
      </c>
      <c r="T136" s="26" t="str">
        <f t="shared" si="40"/>
        <v>0</v>
      </c>
      <c r="U136" s="26" t="str">
        <f t="shared" si="41"/>
        <v>0</v>
      </c>
      <c r="V136" s="26">
        <f t="shared" si="42"/>
        <v>0</v>
      </c>
      <c r="W136" s="26">
        <f t="shared" si="43"/>
        <v>22</v>
      </c>
      <c r="X136" s="26">
        <f t="shared" si="44"/>
        <v>4</v>
      </c>
      <c r="Y136" s="26">
        <f t="shared" si="45"/>
        <v>26</v>
      </c>
    </row>
    <row r="137" spans="1:25" s="32" customFormat="1" ht="19.5" customHeight="1">
      <c r="A137" s="41"/>
      <c r="B137" s="42" t="s">
        <v>21</v>
      </c>
      <c r="C137" s="43">
        <f>SUM(C89:C136)</f>
        <v>0</v>
      </c>
      <c r="D137" s="43">
        <f>SUM(D89:D136)</f>
        <v>628</v>
      </c>
      <c r="E137" s="43">
        <f aca="true" t="shared" si="53" ref="E137:Y137">SUM(E89:E136)</f>
        <v>212</v>
      </c>
      <c r="F137" s="43">
        <f t="shared" si="53"/>
        <v>840</v>
      </c>
      <c r="G137" s="43">
        <f t="shared" si="53"/>
        <v>0</v>
      </c>
      <c r="H137" s="43">
        <f t="shared" si="53"/>
        <v>0</v>
      </c>
      <c r="I137" s="43">
        <f t="shared" si="53"/>
        <v>0</v>
      </c>
      <c r="J137" s="43">
        <f t="shared" si="53"/>
        <v>6</v>
      </c>
      <c r="K137" s="43">
        <f t="shared" si="53"/>
        <v>2</v>
      </c>
      <c r="L137" s="43">
        <f t="shared" si="53"/>
        <v>8</v>
      </c>
      <c r="M137" s="43">
        <f t="shared" si="53"/>
        <v>0</v>
      </c>
      <c r="N137" s="43">
        <f t="shared" si="53"/>
        <v>0</v>
      </c>
      <c r="O137" s="43">
        <f t="shared" si="53"/>
        <v>0</v>
      </c>
      <c r="P137" s="43">
        <f t="shared" si="53"/>
        <v>634</v>
      </c>
      <c r="Q137" s="43">
        <f t="shared" si="53"/>
        <v>214</v>
      </c>
      <c r="R137" s="43">
        <f t="shared" si="53"/>
        <v>848</v>
      </c>
      <c r="S137" s="44"/>
      <c r="T137" s="43">
        <f t="shared" si="53"/>
        <v>0</v>
      </c>
      <c r="U137" s="43">
        <f t="shared" si="53"/>
        <v>0</v>
      </c>
      <c r="V137" s="43">
        <f t="shared" si="53"/>
        <v>0</v>
      </c>
      <c r="W137" s="43">
        <f t="shared" si="53"/>
        <v>634</v>
      </c>
      <c r="X137" s="43">
        <f t="shared" si="53"/>
        <v>214</v>
      </c>
      <c r="Y137" s="43">
        <f t="shared" si="53"/>
        <v>848</v>
      </c>
    </row>
    <row r="138" spans="1:25" s="36" customFormat="1" ht="19.5" customHeight="1">
      <c r="A138" s="50"/>
      <c r="B138" s="51" t="s">
        <v>22</v>
      </c>
      <c r="C138" s="52">
        <f>SUM(C137)</f>
        <v>0</v>
      </c>
      <c r="D138" s="52">
        <f>SUM(D137)</f>
        <v>628</v>
      </c>
      <c r="E138" s="52">
        <f aca="true" t="shared" si="54" ref="E138:Y138">SUM(E137)</f>
        <v>212</v>
      </c>
      <c r="F138" s="52">
        <f t="shared" si="54"/>
        <v>840</v>
      </c>
      <c r="G138" s="52">
        <f t="shared" si="54"/>
        <v>0</v>
      </c>
      <c r="H138" s="52">
        <f t="shared" si="54"/>
        <v>0</v>
      </c>
      <c r="I138" s="52">
        <f t="shared" si="54"/>
        <v>0</v>
      </c>
      <c r="J138" s="52">
        <f t="shared" si="54"/>
        <v>6</v>
      </c>
      <c r="K138" s="52">
        <f t="shared" si="54"/>
        <v>2</v>
      </c>
      <c r="L138" s="52">
        <f t="shared" si="54"/>
        <v>8</v>
      </c>
      <c r="M138" s="52">
        <f t="shared" si="54"/>
        <v>0</v>
      </c>
      <c r="N138" s="52">
        <f t="shared" si="54"/>
        <v>0</v>
      </c>
      <c r="O138" s="52">
        <f t="shared" si="54"/>
        <v>0</v>
      </c>
      <c r="P138" s="52">
        <f t="shared" si="54"/>
        <v>634</v>
      </c>
      <c r="Q138" s="52">
        <f t="shared" si="54"/>
        <v>214</v>
      </c>
      <c r="R138" s="52">
        <f t="shared" si="54"/>
        <v>848</v>
      </c>
      <c r="S138" s="44"/>
      <c r="T138" s="52">
        <f t="shared" si="54"/>
        <v>0</v>
      </c>
      <c r="U138" s="52">
        <f t="shared" si="54"/>
        <v>0</v>
      </c>
      <c r="V138" s="52">
        <f t="shared" si="54"/>
        <v>0</v>
      </c>
      <c r="W138" s="52">
        <f t="shared" si="54"/>
        <v>634</v>
      </c>
      <c r="X138" s="52">
        <f t="shared" si="54"/>
        <v>214</v>
      </c>
      <c r="Y138" s="52">
        <f t="shared" si="54"/>
        <v>848</v>
      </c>
    </row>
    <row r="139" spans="1:25" ht="19.5" customHeight="1">
      <c r="A139" s="22"/>
      <c r="B139" s="62" t="s">
        <v>44</v>
      </c>
      <c r="C139" s="54"/>
      <c r="D139" s="15"/>
      <c r="E139" s="15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7"/>
      <c r="T139" s="16"/>
      <c r="U139" s="16"/>
      <c r="V139" s="16"/>
      <c r="W139" s="16"/>
      <c r="X139" s="16"/>
      <c r="Y139" s="18"/>
    </row>
    <row r="140" spans="1:25" ht="19.5" customHeight="1">
      <c r="A140" s="22"/>
      <c r="B140" s="103" t="s">
        <v>101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4"/>
    </row>
    <row r="141" spans="1:25" ht="19.5" customHeight="1">
      <c r="A141" s="22"/>
      <c r="B141" s="23" t="s">
        <v>102</v>
      </c>
      <c r="C141" s="24"/>
      <c r="D141" s="25">
        <v>42</v>
      </c>
      <c r="E141" s="25">
        <v>5</v>
      </c>
      <c r="F141" s="26">
        <f aca="true" t="shared" si="55" ref="F141:F157">D141+E141</f>
        <v>47</v>
      </c>
      <c r="G141" s="26">
        <v>0</v>
      </c>
      <c r="H141" s="26">
        <v>0</v>
      </c>
      <c r="I141" s="26">
        <f aca="true" t="shared" si="56" ref="I141:I157">G141+H141</f>
        <v>0</v>
      </c>
      <c r="J141" s="26">
        <v>0</v>
      </c>
      <c r="K141" s="26">
        <v>0</v>
      </c>
      <c r="L141" s="26">
        <f aca="true" t="shared" si="57" ref="L141:L157">J141+K141</f>
        <v>0</v>
      </c>
      <c r="M141" s="26">
        <v>0</v>
      </c>
      <c r="N141" s="26">
        <v>0</v>
      </c>
      <c r="O141" s="26">
        <f aca="true" t="shared" si="58" ref="O141:O157">M141+N141</f>
        <v>0</v>
      </c>
      <c r="P141" s="26">
        <f aca="true" t="shared" si="59" ref="P141:Q157">D141+G141+J141+M141</f>
        <v>42</v>
      </c>
      <c r="Q141" s="26">
        <f t="shared" si="59"/>
        <v>5</v>
      </c>
      <c r="R141" s="26">
        <f aca="true" t="shared" si="60" ref="R141:R157">P141+Q141</f>
        <v>47</v>
      </c>
      <c r="S141" s="27">
        <v>2</v>
      </c>
      <c r="T141" s="26" t="str">
        <f t="shared" si="40"/>
        <v>0</v>
      </c>
      <c r="U141" s="26" t="str">
        <f t="shared" si="41"/>
        <v>0</v>
      </c>
      <c r="V141" s="26">
        <f t="shared" si="42"/>
        <v>0</v>
      </c>
      <c r="W141" s="26">
        <f t="shared" si="43"/>
        <v>42</v>
      </c>
      <c r="X141" s="26">
        <f t="shared" si="44"/>
        <v>5</v>
      </c>
      <c r="Y141" s="26">
        <f t="shared" si="45"/>
        <v>47</v>
      </c>
    </row>
    <row r="142" spans="1:25" ht="19.5" customHeight="1">
      <c r="A142" s="22"/>
      <c r="B142" s="23" t="s">
        <v>103</v>
      </c>
      <c r="C142" s="24"/>
      <c r="D142" s="25">
        <v>0</v>
      </c>
      <c r="E142" s="25">
        <v>0</v>
      </c>
      <c r="F142" s="26">
        <f t="shared" si="55"/>
        <v>0</v>
      </c>
      <c r="G142" s="26">
        <v>0</v>
      </c>
      <c r="H142" s="26">
        <v>0</v>
      </c>
      <c r="I142" s="26">
        <f t="shared" si="56"/>
        <v>0</v>
      </c>
      <c r="J142" s="26">
        <v>6</v>
      </c>
      <c r="K142" s="26">
        <v>0</v>
      </c>
      <c r="L142" s="26">
        <f t="shared" si="57"/>
        <v>6</v>
      </c>
      <c r="M142" s="26">
        <v>0</v>
      </c>
      <c r="N142" s="26">
        <v>0</v>
      </c>
      <c r="O142" s="26">
        <f t="shared" si="58"/>
        <v>0</v>
      </c>
      <c r="P142" s="26">
        <f t="shared" si="59"/>
        <v>6</v>
      </c>
      <c r="Q142" s="26">
        <f t="shared" si="59"/>
        <v>0</v>
      </c>
      <c r="R142" s="26">
        <f t="shared" si="60"/>
        <v>6</v>
      </c>
      <c r="S142" s="27">
        <v>2</v>
      </c>
      <c r="T142" s="26" t="str">
        <f t="shared" si="40"/>
        <v>0</v>
      </c>
      <c r="U142" s="26" t="str">
        <f t="shared" si="41"/>
        <v>0</v>
      </c>
      <c r="V142" s="26">
        <f t="shared" si="42"/>
        <v>0</v>
      </c>
      <c r="W142" s="26">
        <f t="shared" si="43"/>
        <v>6</v>
      </c>
      <c r="X142" s="26">
        <f t="shared" si="44"/>
        <v>0</v>
      </c>
      <c r="Y142" s="26">
        <f t="shared" si="45"/>
        <v>6</v>
      </c>
    </row>
    <row r="143" spans="1:25" ht="19.5" customHeight="1">
      <c r="A143" s="22"/>
      <c r="B143" s="23" t="s">
        <v>104</v>
      </c>
      <c r="C143" s="24"/>
      <c r="D143" s="25">
        <v>0</v>
      </c>
      <c r="E143" s="25">
        <v>0</v>
      </c>
      <c r="F143" s="26">
        <f t="shared" si="55"/>
        <v>0</v>
      </c>
      <c r="G143" s="26">
        <v>0</v>
      </c>
      <c r="H143" s="26">
        <v>0</v>
      </c>
      <c r="I143" s="26">
        <f t="shared" si="56"/>
        <v>0</v>
      </c>
      <c r="J143" s="26">
        <v>2</v>
      </c>
      <c r="K143" s="26">
        <v>1</v>
      </c>
      <c r="L143" s="26">
        <f t="shared" si="57"/>
        <v>3</v>
      </c>
      <c r="M143" s="26">
        <v>0</v>
      </c>
      <c r="N143" s="26">
        <v>0</v>
      </c>
      <c r="O143" s="26">
        <f t="shared" si="58"/>
        <v>0</v>
      </c>
      <c r="P143" s="26">
        <f t="shared" si="59"/>
        <v>2</v>
      </c>
      <c r="Q143" s="26">
        <f t="shared" si="59"/>
        <v>1</v>
      </c>
      <c r="R143" s="26">
        <f t="shared" si="60"/>
        <v>3</v>
      </c>
      <c r="S143" s="27">
        <v>2</v>
      </c>
      <c r="T143" s="26" t="str">
        <f t="shared" si="40"/>
        <v>0</v>
      </c>
      <c r="U143" s="26" t="str">
        <f t="shared" si="41"/>
        <v>0</v>
      </c>
      <c r="V143" s="26">
        <f t="shared" si="42"/>
        <v>0</v>
      </c>
      <c r="W143" s="26">
        <f t="shared" si="43"/>
        <v>2</v>
      </c>
      <c r="X143" s="26">
        <f t="shared" si="44"/>
        <v>1</v>
      </c>
      <c r="Y143" s="26">
        <f t="shared" si="45"/>
        <v>3</v>
      </c>
    </row>
    <row r="144" spans="1:25" ht="19.5" customHeight="1">
      <c r="A144" s="22"/>
      <c r="B144" s="23" t="s">
        <v>105</v>
      </c>
      <c r="C144" s="24"/>
      <c r="D144" s="25">
        <v>0</v>
      </c>
      <c r="E144" s="25">
        <v>0</v>
      </c>
      <c r="F144" s="26">
        <f t="shared" si="55"/>
        <v>0</v>
      </c>
      <c r="G144" s="26">
        <v>0</v>
      </c>
      <c r="H144" s="26">
        <v>0</v>
      </c>
      <c r="I144" s="26">
        <f t="shared" si="56"/>
        <v>0</v>
      </c>
      <c r="J144" s="26">
        <v>0</v>
      </c>
      <c r="K144" s="26">
        <v>0</v>
      </c>
      <c r="L144" s="26">
        <f t="shared" si="57"/>
        <v>0</v>
      </c>
      <c r="M144" s="26">
        <v>0</v>
      </c>
      <c r="N144" s="26">
        <v>0</v>
      </c>
      <c r="O144" s="26">
        <f t="shared" si="58"/>
        <v>0</v>
      </c>
      <c r="P144" s="26">
        <f t="shared" si="59"/>
        <v>0</v>
      </c>
      <c r="Q144" s="26">
        <f t="shared" si="59"/>
        <v>0</v>
      </c>
      <c r="R144" s="26">
        <f t="shared" si="60"/>
        <v>0</v>
      </c>
      <c r="S144" s="27">
        <v>2</v>
      </c>
      <c r="T144" s="26" t="str">
        <f>IF(S144=1,P144,"0")</f>
        <v>0</v>
      </c>
      <c r="U144" s="26" t="str">
        <f>IF(S144=1,Q144,"0")</f>
        <v>0</v>
      </c>
      <c r="V144" s="26">
        <f>T144+U144</f>
        <v>0</v>
      </c>
      <c r="W144" s="26">
        <f>IF(S144=2,P144,"0")</f>
        <v>0</v>
      </c>
      <c r="X144" s="26">
        <f>IF(S144=2,Q144,"0")</f>
        <v>0</v>
      </c>
      <c r="Y144" s="26">
        <f>W144+X144</f>
        <v>0</v>
      </c>
    </row>
    <row r="145" spans="1:25" ht="19.5" customHeight="1">
      <c r="A145" s="22"/>
      <c r="B145" s="23" t="s">
        <v>106</v>
      </c>
      <c r="C145" s="24"/>
      <c r="D145" s="25">
        <v>0</v>
      </c>
      <c r="E145" s="25">
        <v>0</v>
      </c>
      <c r="F145" s="26">
        <f t="shared" si="55"/>
        <v>0</v>
      </c>
      <c r="G145" s="26">
        <v>0</v>
      </c>
      <c r="H145" s="26">
        <v>0</v>
      </c>
      <c r="I145" s="26">
        <f t="shared" si="56"/>
        <v>0</v>
      </c>
      <c r="J145" s="26">
        <v>0</v>
      </c>
      <c r="K145" s="26">
        <v>0</v>
      </c>
      <c r="L145" s="26">
        <f t="shared" si="57"/>
        <v>0</v>
      </c>
      <c r="M145" s="26">
        <v>0</v>
      </c>
      <c r="N145" s="26">
        <v>0</v>
      </c>
      <c r="O145" s="26">
        <f t="shared" si="58"/>
        <v>0</v>
      </c>
      <c r="P145" s="26">
        <f t="shared" si="59"/>
        <v>0</v>
      </c>
      <c r="Q145" s="26">
        <f t="shared" si="59"/>
        <v>0</v>
      </c>
      <c r="R145" s="26">
        <f t="shared" si="60"/>
        <v>0</v>
      </c>
      <c r="S145" s="27">
        <v>2</v>
      </c>
      <c r="T145" s="26" t="str">
        <f>IF(S145=1,P145,"0")</f>
        <v>0</v>
      </c>
      <c r="U145" s="26" t="str">
        <f>IF(S145=1,Q145,"0")</f>
        <v>0</v>
      </c>
      <c r="V145" s="26">
        <f>T145+U145</f>
        <v>0</v>
      </c>
      <c r="W145" s="26">
        <f>IF(S145=2,P145,"0")</f>
        <v>0</v>
      </c>
      <c r="X145" s="26">
        <f>IF(S145=2,Q145,"0")</f>
        <v>0</v>
      </c>
      <c r="Y145" s="26">
        <f>W145+X145</f>
        <v>0</v>
      </c>
    </row>
    <row r="146" spans="1:25" ht="19.5" customHeight="1">
      <c r="A146" s="22"/>
      <c r="B146" s="23" t="s">
        <v>28</v>
      </c>
      <c r="C146" s="24"/>
      <c r="D146" s="25">
        <v>50</v>
      </c>
      <c r="E146" s="25">
        <v>0</v>
      </c>
      <c r="F146" s="26">
        <f t="shared" si="55"/>
        <v>50</v>
      </c>
      <c r="G146" s="26">
        <v>0</v>
      </c>
      <c r="H146" s="26">
        <v>0</v>
      </c>
      <c r="I146" s="26">
        <f t="shared" si="56"/>
        <v>0</v>
      </c>
      <c r="J146" s="26">
        <v>0</v>
      </c>
      <c r="K146" s="26">
        <v>0</v>
      </c>
      <c r="L146" s="26">
        <f t="shared" si="57"/>
        <v>0</v>
      </c>
      <c r="M146" s="26">
        <v>0</v>
      </c>
      <c r="N146" s="26">
        <v>0</v>
      </c>
      <c r="O146" s="26">
        <f t="shared" si="58"/>
        <v>0</v>
      </c>
      <c r="P146" s="26">
        <f t="shared" si="59"/>
        <v>50</v>
      </c>
      <c r="Q146" s="26">
        <f t="shared" si="59"/>
        <v>0</v>
      </c>
      <c r="R146" s="26">
        <f t="shared" si="60"/>
        <v>50</v>
      </c>
      <c r="S146" s="27">
        <v>2</v>
      </c>
      <c r="T146" s="26" t="str">
        <f t="shared" si="40"/>
        <v>0</v>
      </c>
      <c r="U146" s="26" t="str">
        <f t="shared" si="41"/>
        <v>0</v>
      </c>
      <c r="V146" s="26">
        <f t="shared" si="42"/>
        <v>0</v>
      </c>
      <c r="W146" s="26">
        <f t="shared" si="43"/>
        <v>50</v>
      </c>
      <c r="X146" s="26">
        <f t="shared" si="44"/>
        <v>0</v>
      </c>
      <c r="Y146" s="26">
        <f t="shared" si="45"/>
        <v>50</v>
      </c>
    </row>
    <row r="147" spans="1:25" ht="19.5" customHeight="1">
      <c r="A147" s="22"/>
      <c r="B147" s="23" t="s">
        <v>75</v>
      </c>
      <c r="C147" s="24"/>
      <c r="D147" s="25">
        <v>0</v>
      </c>
      <c r="E147" s="25">
        <v>0</v>
      </c>
      <c r="F147" s="26">
        <f t="shared" si="55"/>
        <v>0</v>
      </c>
      <c r="G147" s="26">
        <v>0</v>
      </c>
      <c r="H147" s="26">
        <v>0</v>
      </c>
      <c r="I147" s="26">
        <f t="shared" si="56"/>
        <v>0</v>
      </c>
      <c r="J147" s="26">
        <v>14</v>
      </c>
      <c r="K147" s="26">
        <v>1</v>
      </c>
      <c r="L147" s="26">
        <f t="shared" si="57"/>
        <v>15</v>
      </c>
      <c r="M147" s="26">
        <v>0</v>
      </c>
      <c r="N147" s="26">
        <v>0</v>
      </c>
      <c r="O147" s="26">
        <f t="shared" si="58"/>
        <v>0</v>
      </c>
      <c r="P147" s="26">
        <f t="shared" si="59"/>
        <v>14</v>
      </c>
      <c r="Q147" s="26">
        <f t="shared" si="59"/>
        <v>1</v>
      </c>
      <c r="R147" s="26">
        <f t="shared" si="60"/>
        <v>15</v>
      </c>
      <c r="S147" s="27">
        <v>2</v>
      </c>
      <c r="T147" s="26" t="str">
        <f t="shared" si="40"/>
        <v>0</v>
      </c>
      <c r="U147" s="26" t="str">
        <f t="shared" si="41"/>
        <v>0</v>
      </c>
      <c r="V147" s="26">
        <f t="shared" si="42"/>
        <v>0</v>
      </c>
      <c r="W147" s="26">
        <f t="shared" si="43"/>
        <v>14</v>
      </c>
      <c r="X147" s="26">
        <f t="shared" si="44"/>
        <v>1</v>
      </c>
      <c r="Y147" s="26">
        <f t="shared" si="45"/>
        <v>15</v>
      </c>
    </row>
    <row r="148" spans="1:25" ht="19.5" customHeight="1">
      <c r="A148" s="22"/>
      <c r="B148" s="67" t="s">
        <v>76</v>
      </c>
      <c r="C148" s="24"/>
      <c r="D148" s="25">
        <v>0</v>
      </c>
      <c r="E148" s="25">
        <v>0</v>
      </c>
      <c r="F148" s="26">
        <f t="shared" si="55"/>
        <v>0</v>
      </c>
      <c r="G148" s="26">
        <v>0</v>
      </c>
      <c r="H148" s="26">
        <v>0</v>
      </c>
      <c r="I148" s="26">
        <f t="shared" si="56"/>
        <v>0</v>
      </c>
      <c r="J148" s="26">
        <v>10</v>
      </c>
      <c r="K148" s="26">
        <v>2</v>
      </c>
      <c r="L148" s="26">
        <f t="shared" si="57"/>
        <v>12</v>
      </c>
      <c r="M148" s="26">
        <v>0</v>
      </c>
      <c r="N148" s="26">
        <v>0</v>
      </c>
      <c r="O148" s="26">
        <f t="shared" si="58"/>
        <v>0</v>
      </c>
      <c r="P148" s="26">
        <f t="shared" si="59"/>
        <v>10</v>
      </c>
      <c r="Q148" s="26">
        <f t="shared" si="59"/>
        <v>2</v>
      </c>
      <c r="R148" s="26">
        <f t="shared" si="60"/>
        <v>12</v>
      </c>
      <c r="S148" s="27">
        <v>2</v>
      </c>
      <c r="T148" s="26" t="str">
        <f t="shared" si="40"/>
        <v>0</v>
      </c>
      <c r="U148" s="26" t="str">
        <f t="shared" si="41"/>
        <v>0</v>
      </c>
      <c r="V148" s="26">
        <f t="shared" si="42"/>
        <v>0</v>
      </c>
      <c r="W148" s="26">
        <f t="shared" si="43"/>
        <v>10</v>
      </c>
      <c r="X148" s="26">
        <f t="shared" si="44"/>
        <v>2</v>
      </c>
      <c r="Y148" s="26">
        <f t="shared" si="45"/>
        <v>12</v>
      </c>
    </row>
    <row r="149" spans="1:25" ht="19.5" customHeight="1">
      <c r="A149" s="22"/>
      <c r="B149" s="23" t="s">
        <v>29</v>
      </c>
      <c r="C149" s="24"/>
      <c r="D149" s="25">
        <v>38</v>
      </c>
      <c r="E149" s="25">
        <v>0</v>
      </c>
      <c r="F149" s="26">
        <f t="shared" si="55"/>
        <v>38</v>
      </c>
      <c r="G149" s="26">
        <v>0</v>
      </c>
      <c r="H149" s="26">
        <v>0</v>
      </c>
      <c r="I149" s="26">
        <f t="shared" si="56"/>
        <v>0</v>
      </c>
      <c r="J149" s="26">
        <v>9</v>
      </c>
      <c r="K149" s="26">
        <v>0</v>
      </c>
      <c r="L149" s="26">
        <f t="shared" si="57"/>
        <v>9</v>
      </c>
      <c r="M149" s="26">
        <v>0</v>
      </c>
      <c r="N149" s="26">
        <v>0</v>
      </c>
      <c r="O149" s="26">
        <f t="shared" si="58"/>
        <v>0</v>
      </c>
      <c r="P149" s="26">
        <f t="shared" si="59"/>
        <v>47</v>
      </c>
      <c r="Q149" s="26">
        <f t="shared" si="59"/>
        <v>0</v>
      </c>
      <c r="R149" s="26">
        <f t="shared" si="60"/>
        <v>47</v>
      </c>
      <c r="S149" s="27">
        <v>2</v>
      </c>
      <c r="T149" s="26" t="str">
        <f t="shared" si="40"/>
        <v>0</v>
      </c>
      <c r="U149" s="26" t="str">
        <f t="shared" si="41"/>
        <v>0</v>
      </c>
      <c r="V149" s="26">
        <f t="shared" si="42"/>
        <v>0</v>
      </c>
      <c r="W149" s="26">
        <f t="shared" si="43"/>
        <v>47</v>
      </c>
      <c r="X149" s="26">
        <f t="shared" si="44"/>
        <v>0</v>
      </c>
      <c r="Y149" s="26">
        <f t="shared" si="45"/>
        <v>47</v>
      </c>
    </row>
    <row r="150" spans="1:25" ht="19.5" customHeight="1">
      <c r="A150" s="22"/>
      <c r="B150" s="23" t="s">
        <v>30</v>
      </c>
      <c r="C150" s="24"/>
      <c r="D150" s="25">
        <v>39</v>
      </c>
      <c r="E150" s="25">
        <v>0</v>
      </c>
      <c r="F150" s="26">
        <f t="shared" si="55"/>
        <v>39</v>
      </c>
      <c r="G150" s="26">
        <v>0</v>
      </c>
      <c r="H150" s="26">
        <v>0</v>
      </c>
      <c r="I150" s="26">
        <f t="shared" si="56"/>
        <v>0</v>
      </c>
      <c r="J150" s="26">
        <v>9</v>
      </c>
      <c r="K150" s="26">
        <v>1</v>
      </c>
      <c r="L150" s="26">
        <f t="shared" si="57"/>
        <v>10</v>
      </c>
      <c r="M150" s="26">
        <v>0</v>
      </c>
      <c r="N150" s="26">
        <v>0</v>
      </c>
      <c r="O150" s="26">
        <f t="shared" si="58"/>
        <v>0</v>
      </c>
      <c r="P150" s="26">
        <f t="shared" si="59"/>
        <v>48</v>
      </c>
      <c r="Q150" s="26">
        <f t="shared" si="59"/>
        <v>1</v>
      </c>
      <c r="R150" s="26">
        <f t="shared" si="60"/>
        <v>49</v>
      </c>
      <c r="S150" s="27">
        <v>2</v>
      </c>
      <c r="T150" s="26" t="str">
        <f t="shared" si="40"/>
        <v>0</v>
      </c>
      <c r="U150" s="26" t="str">
        <f t="shared" si="41"/>
        <v>0</v>
      </c>
      <c r="V150" s="26">
        <f t="shared" si="42"/>
        <v>0</v>
      </c>
      <c r="W150" s="26">
        <f t="shared" si="43"/>
        <v>48</v>
      </c>
      <c r="X150" s="26">
        <f t="shared" si="44"/>
        <v>1</v>
      </c>
      <c r="Y150" s="26">
        <f t="shared" si="45"/>
        <v>49</v>
      </c>
    </row>
    <row r="151" spans="1:25" ht="19.5" customHeight="1">
      <c r="A151" s="22"/>
      <c r="B151" s="23" t="s">
        <v>78</v>
      </c>
      <c r="C151" s="24"/>
      <c r="D151" s="25">
        <v>0</v>
      </c>
      <c r="E151" s="25">
        <v>0</v>
      </c>
      <c r="F151" s="26">
        <f t="shared" si="55"/>
        <v>0</v>
      </c>
      <c r="G151" s="26">
        <v>0</v>
      </c>
      <c r="H151" s="26">
        <v>0</v>
      </c>
      <c r="I151" s="26">
        <f t="shared" si="56"/>
        <v>0</v>
      </c>
      <c r="J151" s="26">
        <v>0</v>
      </c>
      <c r="K151" s="26">
        <v>0</v>
      </c>
      <c r="L151" s="26">
        <f t="shared" si="57"/>
        <v>0</v>
      </c>
      <c r="M151" s="26">
        <v>0</v>
      </c>
      <c r="N151" s="26">
        <v>0</v>
      </c>
      <c r="O151" s="26">
        <f t="shared" si="58"/>
        <v>0</v>
      </c>
      <c r="P151" s="26">
        <f t="shared" si="59"/>
        <v>0</v>
      </c>
      <c r="Q151" s="26">
        <f t="shared" si="59"/>
        <v>0</v>
      </c>
      <c r="R151" s="26">
        <f t="shared" si="60"/>
        <v>0</v>
      </c>
      <c r="S151" s="27">
        <v>2</v>
      </c>
      <c r="T151" s="26" t="str">
        <f t="shared" si="40"/>
        <v>0</v>
      </c>
      <c r="U151" s="26" t="str">
        <f t="shared" si="41"/>
        <v>0</v>
      </c>
      <c r="V151" s="26">
        <f t="shared" si="42"/>
        <v>0</v>
      </c>
      <c r="W151" s="26">
        <f t="shared" si="43"/>
        <v>0</v>
      </c>
      <c r="X151" s="26">
        <f t="shared" si="44"/>
        <v>0</v>
      </c>
      <c r="Y151" s="26">
        <f t="shared" si="45"/>
        <v>0</v>
      </c>
    </row>
    <row r="152" spans="1:25" ht="19.5" customHeight="1">
      <c r="A152" s="22"/>
      <c r="B152" s="67" t="s">
        <v>81</v>
      </c>
      <c r="C152" s="24"/>
      <c r="D152" s="25">
        <v>29</v>
      </c>
      <c r="E152" s="25">
        <v>4</v>
      </c>
      <c r="F152" s="26">
        <f t="shared" si="55"/>
        <v>33</v>
      </c>
      <c r="G152" s="26">
        <v>0</v>
      </c>
      <c r="H152" s="26">
        <v>0</v>
      </c>
      <c r="I152" s="26">
        <f t="shared" si="56"/>
        <v>0</v>
      </c>
      <c r="J152" s="26">
        <v>0</v>
      </c>
      <c r="K152" s="26">
        <v>0</v>
      </c>
      <c r="L152" s="26">
        <f t="shared" si="57"/>
        <v>0</v>
      </c>
      <c r="M152" s="26">
        <v>0</v>
      </c>
      <c r="N152" s="26">
        <v>0</v>
      </c>
      <c r="O152" s="26">
        <f t="shared" si="58"/>
        <v>0</v>
      </c>
      <c r="P152" s="26">
        <f t="shared" si="59"/>
        <v>29</v>
      </c>
      <c r="Q152" s="26">
        <f t="shared" si="59"/>
        <v>4</v>
      </c>
      <c r="R152" s="26">
        <f t="shared" si="60"/>
        <v>33</v>
      </c>
      <c r="S152" s="27">
        <v>2</v>
      </c>
      <c r="T152" s="26" t="str">
        <f aca="true" t="shared" si="61" ref="T152:T229">IF(S152=1,P152,"0")</f>
        <v>0</v>
      </c>
      <c r="U152" s="26" t="str">
        <f aca="true" t="shared" si="62" ref="U152:U229">IF(S152=1,Q152,"0")</f>
        <v>0</v>
      </c>
      <c r="V152" s="26">
        <f aca="true" t="shared" si="63" ref="V152:V229">T152+U152</f>
        <v>0</v>
      </c>
      <c r="W152" s="26">
        <f aca="true" t="shared" si="64" ref="W152:W229">IF(S152=2,P152,"0")</f>
        <v>29</v>
      </c>
      <c r="X152" s="26">
        <f aca="true" t="shared" si="65" ref="X152:X229">IF(S152=2,Q152,"0")</f>
        <v>4</v>
      </c>
      <c r="Y152" s="26">
        <f aca="true" t="shared" si="66" ref="Y152:Y229">W152+X152</f>
        <v>33</v>
      </c>
    </row>
    <row r="153" spans="1:25" ht="19.5" customHeight="1">
      <c r="A153" s="22"/>
      <c r="B153" s="23" t="s">
        <v>32</v>
      </c>
      <c r="C153" s="24"/>
      <c r="D153" s="25">
        <v>23</v>
      </c>
      <c r="E153" s="25">
        <v>2</v>
      </c>
      <c r="F153" s="26">
        <f t="shared" si="55"/>
        <v>25</v>
      </c>
      <c r="G153" s="26">
        <v>0</v>
      </c>
      <c r="H153" s="26">
        <v>0</v>
      </c>
      <c r="I153" s="26">
        <f t="shared" si="56"/>
        <v>0</v>
      </c>
      <c r="J153" s="26">
        <v>0</v>
      </c>
      <c r="K153" s="26">
        <v>0</v>
      </c>
      <c r="L153" s="26">
        <f t="shared" si="57"/>
        <v>0</v>
      </c>
      <c r="M153" s="26">
        <v>0</v>
      </c>
      <c r="N153" s="26">
        <v>0</v>
      </c>
      <c r="O153" s="26">
        <f t="shared" si="58"/>
        <v>0</v>
      </c>
      <c r="P153" s="26">
        <f t="shared" si="59"/>
        <v>23</v>
      </c>
      <c r="Q153" s="26">
        <f t="shared" si="59"/>
        <v>2</v>
      </c>
      <c r="R153" s="26">
        <f t="shared" si="60"/>
        <v>25</v>
      </c>
      <c r="S153" s="27">
        <v>2</v>
      </c>
      <c r="T153" s="26" t="str">
        <f t="shared" si="61"/>
        <v>0</v>
      </c>
      <c r="U153" s="26" t="str">
        <f t="shared" si="62"/>
        <v>0</v>
      </c>
      <c r="V153" s="26">
        <f t="shared" si="63"/>
        <v>0</v>
      </c>
      <c r="W153" s="26">
        <f t="shared" si="64"/>
        <v>23</v>
      </c>
      <c r="X153" s="26">
        <f t="shared" si="65"/>
        <v>2</v>
      </c>
      <c r="Y153" s="26">
        <f t="shared" si="66"/>
        <v>25</v>
      </c>
    </row>
    <row r="154" spans="1:25" ht="19.5" customHeight="1">
      <c r="A154" s="22"/>
      <c r="B154" s="23" t="s">
        <v>97</v>
      </c>
      <c r="C154" s="24"/>
      <c r="D154" s="25">
        <v>11</v>
      </c>
      <c r="E154" s="25">
        <v>4</v>
      </c>
      <c r="F154" s="26">
        <f t="shared" si="55"/>
        <v>15</v>
      </c>
      <c r="G154" s="26">
        <v>0</v>
      </c>
      <c r="H154" s="26">
        <v>0</v>
      </c>
      <c r="I154" s="26">
        <f t="shared" si="56"/>
        <v>0</v>
      </c>
      <c r="J154" s="26">
        <v>0</v>
      </c>
      <c r="K154" s="26">
        <v>0</v>
      </c>
      <c r="L154" s="26">
        <f t="shared" si="57"/>
        <v>0</v>
      </c>
      <c r="M154" s="26">
        <v>0</v>
      </c>
      <c r="N154" s="26">
        <v>0</v>
      </c>
      <c r="O154" s="26">
        <f t="shared" si="58"/>
        <v>0</v>
      </c>
      <c r="P154" s="26">
        <f t="shared" si="59"/>
        <v>11</v>
      </c>
      <c r="Q154" s="26">
        <f t="shared" si="59"/>
        <v>4</v>
      </c>
      <c r="R154" s="26">
        <f t="shared" si="60"/>
        <v>15</v>
      </c>
      <c r="S154" s="27">
        <v>2</v>
      </c>
      <c r="T154" s="26" t="str">
        <f t="shared" si="61"/>
        <v>0</v>
      </c>
      <c r="U154" s="26" t="str">
        <f t="shared" si="62"/>
        <v>0</v>
      </c>
      <c r="V154" s="26">
        <f t="shared" si="63"/>
        <v>0</v>
      </c>
      <c r="W154" s="26">
        <f t="shared" si="64"/>
        <v>11</v>
      </c>
      <c r="X154" s="26">
        <f t="shared" si="65"/>
        <v>4</v>
      </c>
      <c r="Y154" s="26">
        <f t="shared" si="66"/>
        <v>15</v>
      </c>
    </row>
    <row r="155" spans="1:25" ht="19.5" customHeight="1">
      <c r="A155" s="22"/>
      <c r="B155" s="23" t="s">
        <v>84</v>
      </c>
      <c r="C155" s="24"/>
      <c r="D155" s="25">
        <v>0</v>
      </c>
      <c r="E155" s="25">
        <v>0</v>
      </c>
      <c r="F155" s="26">
        <f t="shared" si="55"/>
        <v>0</v>
      </c>
      <c r="G155" s="26">
        <v>0</v>
      </c>
      <c r="H155" s="26">
        <v>0</v>
      </c>
      <c r="I155" s="26">
        <f t="shared" si="56"/>
        <v>0</v>
      </c>
      <c r="J155" s="26">
        <v>3</v>
      </c>
      <c r="K155" s="26">
        <v>2</v>
      </c>
      <c r="L155" s="26">
        <f t="shared" si="57"/>
        <v>5</v>
      </c>
      <c r="M155" s="26">
        <v>0</v>
      </c>
      <c r="N155" s="26">
        <v>0</v>
      </c>
      <c r="O155" s="26">
        <f t="shared" si="58"/>
        <v>0</v>
      </c>
      <c r="P155" s="26">
        <f t="shared" si="59"/>
        <v>3</v>
      </c>
      <c r="Q155" s="26">
        <f t="shared" si="59"/>
        <v>2</v>
      </c>
      <c r="R155" s="26">
        <f t="shared" si="60"/>
        <v>5</v>
      </c>
      <c r="S155" s="27">
        <v>2</v>
      </c>
      <c r="T155" s="26" t="str">
        <f t="shared" si="61"/>
        <v>0</v>
      </c>
      <c r="U155" s="26" t="str">
        <f t="shared" si="62"/>
        <v>0</v>
      </c>
      <c r="V155" s="26">
        <f t="shared" si="63"/>
        <v>0</v>
      </c>
      <c r="W155" s="26">
        <f t="shared" si="64"/>
        <v>3</v>
      </c>
      <c r="X155" s="26">
        <f t="shared" si="65"/>
        <v>2</v>
      </c>
      <c r="Y155" s="26">
        <f t="shared" si="66"/>
        <v>5</v>
      </c>
    </row>
    <row r="156" spans="1:25" ht="19.5" customHeight="1">
      <c r="A156" s="22"/>
      <c r="B156" s="23" t="s">
        <v>99</v>
      </c>
      <c r="C156" s="24"/>
      <c r="D156" s="25">
        <v>0</v>
      </c>
      <c r="E156" s="25">
        <v>0</v>
      </c>
      <c r="F156" s="26">
        <f t="shared" si="55"/>
        <v>0</v>
      </c>
      <c r="G156" s="26">
        <v>0</v>
      </c>
      <c r="H156" s="26">
        <v>0</v>
      </c>
      <c r="I156" s="26">
        <f t="shared" si="56"/>
        <v>0</v>
      </c>
      <c r="J156" s="26">
        <v>0</v>
      </c>
      <c r="K156" s="26">
        <v>0</v>
      </c>
      <c r="L156" s="26">
        <f t="shared" si="57"/>
        <v>0</v>
      </c>
      <c r="M156" s="26">
        <v>0</v>
      </c>
      <c r="N156" s="26">
        <v>0</v>
      </c>
      <c r="O156" s="26">
        <f t="shared" si="58"/>
        <v>0</v>
      </c>
      <c r="P156" s="26">
        <f t="shared" si="59"/>
        <v>0</v>
      </c>
      <c r="Q156" s="26">
        <f t="shared" si="59"/>
        <v>0</v>
      </c>
      <c r="R156" s="26">
        <f t="shared" si="60"/>
        <v>0</v>
      </c>
      <c r="S156" s="27">
        <v>2</v>
      </c>
      <c r="T156" s="26" t="str">
        <f>IF(S156=1,P156,"0")</f>
        <v>0</v>
      </c>
      <c r="U156" s="26" t="str">
        <f>IF(S156=1,Q156,"0")</f>
        <v>0</v>
      </c>
      <c r="V156" s="26">
        <f>T156+U156</f>
        <v>0</v>
      </c>
      <c r="W156" s="26">
        <f>IF(S156=2,P156,"0")</f>
        <v>0</v>
      </c>
      <c r="X156" s="26">
        <f>IF(S156=2,Q156,"0")</f>
        <v>0</v>
      </c>
      <c r="Y156" s="26">
        <f>W156+X156</f>
        <v>0</v>
      </c>
    </row>
    <row r="157" spans="1:25" ht="19.5" customHeight="1">
      <c r="A157" s="22"/>
      <c r="B157" s="23" t="s">
        <v>107</v>
      </c>
      <c r="C157" s="24"/>
      <c r="D157" s="25">
        <v>0</v>
      </c>
      <c r="E157" s="25">
        <v>0</v>
      </c>
      <c r="F157" s="26">
        <f t="shared" si="55"/>
        <v>0</v>
      </c>
      <c r="G157" s="26">
        <v>0</v>
      </c>
      <c r="H157" s="26">
        <v>0</v>
      </c>
      <c r="I157" s="26">
        <f t="shared" si="56"/>
        <v>0</v>
      </c>
      <c r="J157" s="26">
        <v>7</v>
      </c>
      <c r="K157" s="26">
        <v>2</v>
      </c>
      <c r="L157" s="26">
        <f t="shared" si="57"/>
        <v>9</v>
      </c>
      <c r="M157" s="26">
        <v>0</v>
      </c>
      <c r="N157" s="26">
        <v>0</v>
      </c>
      <c r="O157" s="26">
        <f t="shared" si="58"/>
        <v>0</v>
      </c>
      <c r="P157" s="26">
        <f t="shared" si="59"/>
        <v>7</v>
      </c>
      <c r="Q157" s="26">
        <f t="shared" si="59"/>
        <v>2</v>
      </c>
      <c r="R157" s="26">
        <f t="shared" si="60"/>
        <v>9</v>
      </c>
      <c r="S157" s="27">
        <v>2</v>
      </c>
      <c r="T157" s="26" t="str">
        <f t="shared" si="61"/>
        <v>0</v>
      </c>
      <c r="U157" s="26" t="str">
        <f t="shared" si="62"/>
        <v>0</v>
      </c>
      <c r="V157" s="26">
        <f t="shared" si="63"/>
        <v>0</v>
      </c>
      <c r="W157" s="26">
        <f t="shared" si="64"/>
        <v>7</v>
      </c>
      <c r="X157" s="26">
        <f t="shared" si="65"/>
        <v>2</v>
      </c>
      <c r="Y157" s="26">
        <f t="shared" si="66"/>
        <v>9</v>
      </c>
    </row>
    <row r="158" spans="1:25" s="32" customFormat="1" ht="19.5" customHeight="1">
      <c r="A158" s="41"/>
      <c r="B158" s="42" t="s">
        <v>21</v>
      </c>
      <c r="C158" s="43">
        <f>SUM(C141:C157)</f>
        <v>0</v>
      </c>
      <c r="D158" s="43">
        <f aca="true" t="shared" si="67" ref="D158:Y158">SUM(D141:D157)</f>
        <v>232</v>
      </c>
      <c r="E158" s="43">
        <f t="shared" si="67"/>
        <v>15</v>
      </c>
      <c r="F158" s="43">
        <f t="shared" si="67"/>
        <v>247</v>
      </c>
      <c r="G158" s="43">
        <f t="shared" si="67"/>
        <v>0</v>
      </c>
      <c r="H158" s="43">
        <f t="shared" si="67"/>
        <v>0</v>
      </c>
      <c r="I158" s="43">
        <f t="shared" si="67"/>
        <v>0</v>
      </c>
      <c r="J158" s="43">
        <f t="shared" si="67"/>
        <v>60</v>
      </c>
      <c r="K158" s="43">
        <f t="shared" si="67"/>
        <v>9</v>
      </c>
      <c r="L158" s="43">
        <f t="shared" si="67"/>
        <v>69</v>
      </c>
      <c r="M158" s="43">
        <f t="shared" si="67"/>
        <v>0</v>
      </c>
      <c r="N158" s="43">
        <f t="shared" si="67"/>
        <v>0</v>
      </c>
      <c r="O158" s="43">
        <f t="shared" si="67"/>
        <v>0</v>
      </c>
      <c r="P158" s="43">
        <f t="shared" si="67"/>
        <v>292</v>
      </c>
      <c r="Q158" s="43">
        <f t="shared" si="67"/>
        <v>24</v>
      </c>
      <c r="R158" s="43">
        <f t="shared" si="67"/>
        <v>316</v>
      </c>
      <c r="S158" s="44"/>
      <c r="T158" s="43">
        <f t="shared" si="67"/>
        <v>0</v>
      </c>
      <c r="U158" s="43">
        <f t="shared" si="67"/>
        <v>0</v>
      </c>
      <c r="V158" s="43">
        <f t="shared" si="67"/>
        <v>0</v>
      </c>
      <c r="W158" s="43">
        <f t="shared" si="67"/>
        <v>292</v>
      </c>
      <c r="X158" s="43">
        <f t="shared" si="67"/>
        <v>24</v>
      </c>
      <c r="Y158" s="43">
        <f t="shared" si="67"/>
        <v>316</v>
      </c>
    </row>
    <row r="159" spans="1:25" s="36" customFormat="1" ht="19.5" customHeight="1">
      <c r="A159" s="50"/>
      <c r="B159" s="51" t="s">
        <v>55</v>
      </c>
      <c r="C159" s="52">
        <f>SUM(C158)</f>
        <v>0</v>
      </c>
      <c r="D159" s="52">
        <f aca="true" t="shared" si="68" ref="D159:Y159">SUM(D158)</f>
        <v>232</v>
      </c>
      <c r="E159" s="52">
        <f t="shared" si="68"/>
        <v>15</v>
      </c>
      <c r="F159" s="52">
        <f t="shared" si="68"/>
        <v>247</v>
      </c>
      <c r="G159" s="52">
        <f t="shared" si="68"/>
        <v>0</v>
      </c>
      <c r="H159" s="52">
        <f t="shared" si="68"/>
        <v>0</v>
      </c>
      <c r="I159" s="52">
        <f t="shared" si="68"/>
        <v>0</v>
      </c>
      <c r="J159" s="52">
        <f t="shared" si="68"/>
        <v>60</v>
      </c>
      <c r="K159" s="52">
        <f t="shared" si="68"/>
        <v>9</v>
      </c>
      <c r="L159" s="52">
        <f t="shared" si="68"/>
        <v>69</v>
      </c>
      <c r="M159" s="52">
        <f t="shared" si="68"/>
        <v>0</v>
      </c>
      <c r="N159" s="52">
        <f t="shared" si="68"/>
        <v>0</v>
      </c>
      <c r="O159" s="52">
        <f t="shared" si="68"/>
        <v>0</v>
      </c>
      <c r="P159" s="52">
        <f t="shared" si="68"/>
        <v>292</v>
      </c>
      <c r="Q159" s="52">
        <f t="shared" si="68"/>
        <v>24</v>
      </c>
      <c r="R159" s="52">
        <f t="shared" si="68"/>
        <v>316</v>
      </c>
      <c r="S159" s="44"/>
      <c r="T159" s="52">
        <f t="shared" si="68"/>
        <v>0</v>
      </c>
      <c r="U159" s="52">
        <f t="shared" si="68"/>
        <v>0</v>
      </c>
      <c r="V159" s="52">
        <f t="shared" si="68"/>
        <v>0</v>
      </c>
      <c r="W159" s="52">
        <f t="shared" si="68"/>
        <v>292</v>
      </c>
      <c r="X159" s="52">
        <f t="shared" si="68"/>
        <v>24</v>
      </c>
      <c r="Y159" s="52">
        <f t="shared" si="68"/>
        <v>316</v>
      </c>
    </row>
    <row r="160" spans="1:25" s="40" customFormat="1" ht="19.5" customHeight="1">
      <c r="A160" s="56"/>
      <c r="B160" s="57" t="s">
        <v>23</v>
      </c>
      <c r="C160" s="58">
        <f>C138+C159</f>
        <v>0</v>
      </c>
      <c r="D160" s="58">
        <f aca="true" t="shared" si="69" ref="D160:Y160">D138+D159</f>
        <v>860</v>
      </c>
      <c r="E160" s="58">
        <f t="shared" si="69"/>
        <v>227</v>
      </c>
      <c r="F160" s="58">
        <f t="shared" si="69"/>
        <v>1087</v>
      </c>
      <c r="G160" s="58">
        <f t="shared" si="69"/>
        <v>0</v>
      </c>
      <c r="H160" s="58">
        <f t="shared" si="69"/>
        <v>0</v>
      </c>
      <c r="I160" s="58">
        <f t="shared" si="69"/>
        <v>0</v>
      </c>
      <c r="J160" s="58">
        <f t="shared" si="69"/>
        <v>66</v>
      </c>
      <c r="K160" s="58">
        <f t="shared" si="69"/>
        <v>11</v>
      </c>
      <c r="L160" s="58">
        <f t="shared" si="69"/>
        <v>77</v>
      </c>
      <c r="M160" s="58">
        <f t="shared" si="69"/>
        <v>0</v>
      </c>
      <c r="N160" s="58">
        <f t="shared" si="69"/>
        <v>0</v>
      </c>
      <c r="O160" s="58">
        <f t="shared" si="69"/>
        <v>0</v>
      </c>
      <c r="P160" s="58">
        <f t="shared" si="69"/>
        <v>926</v>
      </c>
      <c r="Q160" s="58">
        <f t="shared" si="69"/>
        <v>238</v>
      </c>
      <c r="R160" s="58">
        <f t="shared" si="69"/>
        <v>1164</v>
      </c>
      <c r="S160" s="44"/>
      <c r="T160" s="58">
        <f t="shared" si="69"/>
        <v>0</v>
      </c>
      <c r="U160" s="58">
        <f t="shared" si="69"/>
        <v>0</v>
      </c>
      <c r="V160" s="58">
        <f t="shared" si="69"/>
        <v>0</v>
      </c>
      <c r="W160" s="58">
        <f t="shared" si="69"/>
        <v>926</v>
      </c>
      <c r="X160" s="58">
        <f t="shared" si="69"/>
        <v>238</v>
      </c>
      <c r="Y160" s="58">
        <f t="shared" si="69"/>
        <v>1164</v>
      </c>
    </row>
    <row r="161" spans="1:25" ht="19.5" customHeight="1">
      <c r="A161" s="59" t="s">
        <v>108</v>
      </c>
      <c r="B161" s="60"/>
      <c r="C161" s="70"/>
      <c r="D161" s="15"/>
      <c r="E161" s="15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7"/>
      <c r="T161" s="16"/>
      <c r="U161" s="16"/>
      <c r="V161" s="16"/>
      <c r="W161" s="16"/>
      <c r="X161" s="16"/>
      <c r="Y161" s="18"/>
    </row>
    <row r="162" spans="1:25" ht="19.5" customHeight="1">
      <c r="A162" s="59"/>
      <c r="B162" s="62" t="s">
        <v>15</v>
      </c>
      <c r="C162" s="71"/>
      <c r="D162" s="15"/>
      <c r="E162" s="15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7"/>
      <c r="T162" s="16"/>
      <c r="U162" s="16"/>
      <c r="V162" s="16"/>
      <c r="W162" s="16"/>
      <c r="X162" s="16"/>
      <c r="Y162" s="18"/>
    </row>
    <row r="163" spans="1:25" ht="19.5" customHeight="1">
      <c r="A163" s="22"/>
      <c r="B163" s="103" t="s">
        <v>109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4"/>
    </row>
    <row r="164" spans="1:25" ht="19.5" customHeight="1">
      <c r="A164" s="22"/>
      <c r="B164" s="23" t="s">
        <v>110</v>
      </c>
      <c r="C164" s="24"/>
      <c r="D164" s="25">
        <v>39</v>
      </c>
      <c r="E164" s="25">
        <v>82</v>
      </c>
      <c r="F164" s="26">
        <f aca="true" t="shared" si="70" ref="F164:F177">D164+E164</f>
        <v>121</v>
      </c>
      <c r="G164" s="26">
        <v>0</v>
      </c>
      <c r="H164" s="26">
        <v>0</v>
      </c>
      <c r="I164" s="26">
        <f aca="true" t="shared" si="71" ref="I164:I177">G164+H164</f>
        <v>0</v>
      </c>
      <c r="J164" s="26">
        <v>0</v>
      </c>
      <c r="K164" s="26">
        <v>0</v>
      </c>
      <c r="L164" s="26">
        <f aca="true" t="shared" si="72" ref="L164:L177">J164+K164</f>
        <v>0</v>
      </c>
      <c r="M164" s="26">
        <v>0</v>
      </c>
      <c r="N164" s="26">
        <v>0</v>
      </c>
      <c r="O164" s="26">
        <f aca="true" t="shared" si="73" ref="O164:O177">M164+N164</f>
        <v>0</v>
      </c>
      <c r="P164" s="26">
        <f aca="true" t="shared" si="74" ref="P164:Q177">D164+G164+J164+M164</f>
        <v>39</v>
      </c>
      <c r="Q164" s="26">
        <f t="shared" si="74"/>
        <v>82</v>
      </c>
      <c r="R164" s="26">
        <f aca="true" t="shared" si="75" ref="R164:R177">P164+Q164</f>
        <v>121</v>
      </c>
      <c r="S164" s="27">
        <v>1</v>
      </c>
      <c r="T164" s="26">
        <f t="shared" si="61"/>
        <v>39</v>
      </c>
      <c r="U164" s="26">
        <f t="shared" si="62"/>
        <v>82</v>
      </c>
      <c r="V164" s="26">
        <f t="shared" si="63"/>
        <v>121</v>
      </c>
      <c r="W164" s="26" t="str">
        <f t="shared" si="64"/>
        <v>0</v>
      </c>
      <c r="X164" s="26" t="str">
        <f t="shared" si="65"/>
        <v>0</v>
      </c>
      <c r="Y164" s="26">
        <f t="shared" si="66"/>
        <v>0</v>
      </c>
    </row>
    <row r="165" spans="1:25" ht="19.5" customHeight="1">
      <c r="A165" s="22"/>
      <c r="B165" s="23" t="s">
        <v>111</v>
      </c>
      <c r="C165" s="24"/>
      <c r="D165" s="25">
        <v>1</v>
      </c>
      <c r="E165" s="25">
        <v>0</v>
      </c>
      <c r="F165" s="26">
        <f t="shared" si="70"/>
        <v>1</v>
      </c>
      <c r="G165" s="26">
        <v>0</v>
      </c>
      <c r="H165" s="26">
        <v>0</v>
      </c>
      <c r="I165" s="26">
        <f t="shared" si="71"/>
        <v>0</v>
      </c>
      <c r="J165" s="26">
        <v>0</v>
      </c>
      <c r="K165" s="26">
        <v>0</v>
      </c>
      <c r="L165" s="26">
        <f t="shared" si="72"/>
        <v>0</v>
      </c>
      <c r="M165" s="26">
        <v>0</v>
      </c>
      <c r="N165" s="26">
        <v>0</v>
      </c>
      <c r="O165" s="26">
        <f t="shared" si="73"/>
        <v>0</v>
      </c>
      <c r="P165" s="26">
        <f t="shared" si="74"/>
        <v>1</v>
      </c>
      <c r="Q165" s="26">
        <f t="shared" si="74"/>
        <v>0</v>
      </c>
      <c r="R165" s="26">
        <f t="shared" si="75"/>
        <v>1</v>
      </c>
      <c r="S165" s="27">
        <v>1</v>
      </c>
      <c r="T165" s="26">
        <f t="shared" si="61"/>
        <v>1</v>
      </c>
      <c r="U165" s="26">
        <f t="shared" si="62"/>
        <v>0</v>
      </c>
      <c r="V165" s="26">
        <f t="shared" si="63"/>
        <v>1</v>
      </c>
      <c r="W165" s="26" t="str">
        <f t="shared" si="64"/>
        <v>0</v>
      </c>
      <c r="X165" s="26" t="str">
        <f t="shared" si="65"/>
        <v>0</v>
      </c>
      <c r="Y165" s="26">
        <f t="shared" si="66"/>
        <v>0</v>
      </c>
    </row>
    <row r="166" spans="1:25" ht="19.5" customHeight="1">
      <c r="A166" s="22"/>
      <c r="B166" s="23" t="s">
        <v>112</v>
      </c>
      <c r="C166" s="24"/>
      <c r="D166" s="25">
        <v>18</v>
      </c>
      <c r="E166" s="25">
        <v>72</v>
      </c>
      <c r="F166" s="26">
        <f t="shared" si="70"/>
        <v>90</v>
      </c>
      <c r="G166" s="26">
        <v>0</v>
      </c>
      <c r="H166" s="26">
        <v>0</v>
      </c>
      <c r="I166" s="26">
        <f t="shared" si="71"/>
        <v>0</v>
      </c>
      <c r="J166" s="26">
        <v>0</v>
      </c>
      <c r="K166" s="26">
        <v>0</v>
      </c>
      <c r="L166" s="26">
        <f t="shared" si="72"/>
        <v>0</v>
      </c>
      <c r="M166" s="26">
        <v>0</v>
      </c>
      <c r="N166" s="26">
        <v>0</v>
      </c>
      <c r="O166" s="26">
        <f t="shared" si="73"/>
        <v>0</v>
      </c>
      <c r="P166" s="26">
        <f t="shared" si="74"/>
        <v>18</v>
      </c>
      <c r="Q166" s="26">
        <f t="shared" si="74"/>
        <v>72</v>
      </c>
      <c r="R166" s="26">
        <f t="shared" si="75"/>
        <v>90</v>
      </c>
      <c r="S166" s="27">
        <v>1</v>
      </c>
      <c r="T166" s="26">
        <f t="shared" si="61"/>
        <v>18</v>
      </c>
      <c r="U166" s="26">
        <f t="shared" si="62"/>
        <v>72</v>
      </c>
      <c r="V166" s="26">
        <f t="shared" si="63"/>
        <v>90</v>
      </c>
      <c r="W166" s="26" t="str">
        <f t="shared" si="64"/>
        <v>0</v>
      </c>
      <c r="X166" s="26" t="str">
        <f t="shared" si="65"/>
        <v>0</v>
      </c>
      <c r="Y166" s="26">
        <f t="shared" si="66"/>
        <v>0</v>
      </c>
    </row>
    <row r="167" spans="1:25" ht="19.5" customHeight="1">
      <c r="A167" s="22"/>
      <c r="B167" s="23" t="s">
        <v>113</v>
      </c>
      <c r="C167" s="24"/>
      <c r="D167" s="25">
        <v>3</v>
      </c>
      <c r="E167" s="25">
        <v>12</v>
      </c>
      <c r="F167" s="26">
        <f t="shared" si="70"/>
        <v>15</v>
      </c>
      <c r="G167" s="26">
        <v>0</v>
      </c>
      <c r="H167" s="26">
        <v>0</v>
      </c>
      <c r="I167" s="26">
        <f t="shared" si="71"/>
        <v>0</v>
      </c>
      <c r="J167" s="26">
        <v>0</v>
      </c>
      <c r="K167" s="26">
        <v>0</v>
      </c>
      <c r="L167" s="26">
        <f t="shared" si="72"/>
        <v>0</v>
      </c>
      <c r="M167" s="26">
        <v>0</v>
      </c>
      <c r="N167" s="26">
        <v>0</v>
      </c>
      <c r="O167" s="26">
        <f t="shared" si="73"/>
        <v>0</v>
      </c>
      <c r="P167" s="26">
        <f t="shared" si="74"/>
        <v>3</v>
      </c>
      <c r="Q167" s="26">
        <f t="shared" si="74"/>
        <v>12</v>
      </c>
      <c r="R167" s="26">
        <f t="shared" si="75"/>
        <v>15</v>
      </c>
      <c r="S167" s="27">
        <v>1</v>
      </c>
      <c r="T167" s="26">
        <f t="shared" si="61"/>
        <v>3</v>
      </c>
      <c r="U167" s="26">
        <f t="shared" si="62"/>
        <v>12</v>
      </c>
      <c r="V167" s="26">
        <f t="shared" si="63"/>
        <v>15</v>
      </c>
      <c r="W167" s="26" t="str">
        <f t="shared" si="64"/>
        <v>0</v>
      </c>
      <c r="X167" s="26" t="str">
        <f t="shared" si="65"/>
        <v>0</v>
      </c>
      <c r="Y167" s="26">
        <f t="shared" si="66"/>
        <v>0</v>
      </c>
    </row>
    <row r="168" spans="1:25" ht="19.5" customHeight="1">
      <c r="A168" s="22"/>
      <c r="B168" s="23" t="s">
        <v>114</v>
      </c>
      <c r="C168" s="24"/>
      <c r="D168" s="25">
        <v>11</v>
      </c>
      <c r="E168" s="25">
        <v>43</v>
      </c>
      <c r="F168" s="26">
        <f t="shared" si="70"/>
        <v>54</v>
      </c>
      <c r="G168" s="26">
        <v>0</v>
      </c>
      <c r="H168" s="26">
        <v>0</v>
      </c>
      <c r="I168" s="26">
        <f t="shared" si="71"/>
        <v>0</v>
      </c>
      <c r="J168" s="26">
        <v>0</v>
      </c>
      <c r="K168" s="26">
        <v>0</v>
      </c>
      <c r="L168" s="26">
        <f t="shared" si="72"/>
        <v>0</v>
      </c>
      <c r="M168" s="26">
        <v>0</v>
      </c>
      <c r="N168" s="26">
        <v>0</v>
      </c>
      <c r="O168" s="26">
        <f t="shared" si="73"/>
        <v>0</v>
      </c>
      <c r="P168" s="26">
        <f t="shared" si="74"/>
        <v>11</v>
      </c>
      <c r="Q168" s="26">
        <f t="shared" si="74"/>
        <v>43</v>
      </c>
      <c r="R168" s="26">
        <f t="shared" si="75"/>
        <v>54</v>
      </c>
      <c r="S168" s="27">
        <v>1</v>
      </c>
      <c r="T168" s="26">
        <f t="shared" si="61"/>
        <v>11</v>
      </c>
      <c r="U168" s="26">
        <f t="shared" si="62"/>
        <v>43</v>
      </c>
      <c r="V168" s="26">
        <f t="shared" si="63"/>
        <v>54</v>
      </c>
      <c r="W168" s="26" t="str">
        <f t="shared" si="64"/>
        <v>0</v>
      </c>
      <c r="X168" s="26" t="str">
        <f t="shared" si="65"/>
        <v>0</v>
      </c>
      <c r="Y168" s="26">
        <f t="shared" si="66"/>
        <v>0</v>
      </c>
    </row>
    <row r="169" spans="1:25" ht="19.5" customHeight="1">
      <c r="A169" s="22"/>
      <c r="B169" s="23" t="s">
        <v>115</v>
      </c>
      <c r="C169" s="24"/>
      <c r="D169" s="25">
        <v>0</v>
      </c>
      <c r="E169" s="25">
        <v>0</v>
      </c>
      <c r="F169" s="26">
        <f>D169+E169</f>
        <v>0</v>
      </c>
      <c r="G169" s="26">
        <v>0</v>
      </c>
      <c r="H169" s="26">
        <v>0</v>
      </c>
      <c r="I169" s="26">
        <f>G169+H169</f>
        <v>0</v>
      </c>
      <c r="J169" s="26">
        <v>0</v>
      </c>
      <c r="K169" s="26">
        <v>0</v>
      </c>
      <c r="L169" s="26">
        <f>J169+K169</f>
        <v>0</v>
      </c>
      <c r="M169" s="26">
        <v>0</v>
      </c>
      <c r="N169" s="26">
        <v>0</v>
      </c>
      <c r="O169" s="26">
        <f>M169+N169</f>
        <v>0</v>
      </c>
      <c r="P169" s="26">
        <f>D169+G169+J169+M169</f>
        <v>0</v>
      </c>
      <c r="Q169" s="26">
        <f>E169+H169+K169+N169</f>
        <v>0</v>
      </c>
      <c r="R169" s="26">
        <f>P169+Q169</f>
        <v>0</v>
      </c>
      <c r="S169" s="27">
        <v>1</v>
      </c>
      <c r="T169" s="26">
        <f>IF(S169=1,P169,"0")</f>
        <v>0</v>
      </c>
      <c r="U169" s="26">
        <f>IF(S169=1,Q169,"0")</f>
        <v>0</v>
      </c>
      <c r="V169" s="26">
        <f>T169+U169</f>
        <v>0</v>
      </c>
      <c r="W169" s="26" t="str">
        <f>IF(S169=2,P169,"0")</f>
        <v>0</v>
      </c>
      <c r="X169" s="26" t="str">
        <f>IF(S169=2,Q169,"0")</f>
        <v>0</v>
      </c>
      <c r="Y169" s="26">
        <f>W169+X169</f>
        <v>0</v>
      </c>
    </row>
    <row r="170" spans="1:25" ht="19.5" customHeight="1">
      <c r="A170" s="22"/>
      <c r="B170" s="45" t="s">
        <v>116</v>
      </c>
      <c r="C170" s="55"/>
      <c r="D170" s="25">
        <v>15</v>
      </c>
      <c r="E170" s="25">
        <v>65</v>
      </c>
      <c r="F170" s="26">
        <f t="shared" si="70"/>
        <v>80</v>
      </c>
      <c r="G170" s="26">
        <v>0</v>
      </c>
      <c r="H170" s="26">
        <v>0</v>
      </c>
      <c r="I170" s="26">
        <f t="shared" si="71"/>
        <v>0</v>
      </c>
      <c r="J170" s="26">
        <v>0</v>
      </c>
      <c r="K170" s="26">
        <v>0</v>
      </c>
      <c r="L170" s="26">
        <f t="shared" si="72"/>
        <v>0</v>
      </c>
      <c r="M170" s="26">
        <v>0</v>
      </c>
      <c r="N170" s="26">
        <v>0</v>
      </c>
      <c r="O170" s="26">
        <f t="shared" si="73"/>
        <v>0</v>
      </c>
      <c r="P170" s="26">
        <f t="shared" si="74"/>
        <v>15</v>
      </c>
      <c r="Q170" s="26">
        <f t="shared" si="74"/>
        <v>65</v>
      </c>
      <c r="R170" s="26">
        <f t="shared" si="75"/>
        <v>80</v>
      </c>
      <c r="S170" s="27">
        <v>2</v>
      </c>
      <c r="T170" s="26" t="str">
        <f t="shared" si="61"/>
        <v>0</v>
      </c>
      <c r="U170" s="26" t="str">
        <f t="shared" si="62"/>
        <v>0</v>
      </c>
      <c r="V170" s="26">
        <f t="shared" si="63"/>
        <v>0</v>
      </c>
      <c r="W170" s="26">
        <f t="shared" si="64"/>
        <v>15</v>
      </c>
      <c r="X170" s="26">
        <f t="shared" si="65"/>
        <v>65</v>
      </c>
      <c r="Y170" s="26">
        <f t="shared" si="66"/>
        <v>80</v>
      </c>
    </row>
    <row r="171" spans="1:25" ht="19.5" customHeight="1">
      <c r="A171" s="22"/>
      <c r="B171" s="45" t="s">
        <v>117</v>
      </c>
      <c r="C171" s="55"/>
      <c r="D171" s="25">
        <v>0</v>
      </c>
      <c r="E171" s="25">
        <v>0</v>
      </c>
      <c r="F171" s="26">
        <f>D171+E171</f>
        <v>0</v>
      </c>
      <c r="G171" s="26">
        <v>0</v>
      </c>
      <c r="H171" s="26">
        <v>0</v>
      </c>
      <c r="I171" s="26">
        <f>G171+H171</f>
        <v>0</v>
      </c>
      <c r="J171" s="26">
        <v>0</v>
      </c>
      <c r="K171" s="26">
        <v>0</v>
      </c>
      <c r="L171" s="26">
        <f>J171+K171</f>
        <v>0</v>
      </c>
      <c r="M171" s="26">
        <v>0</v>
      </c>
      <c r="N171" s="26">
        <v>0</v>
      </c>
      <c r="O171" s="26">
        <f>M171+N171</f>
        <v>0</v>
      </c>
      <c r="P171" s="26">
        <f>D171+G171+J171+M171</f>
        <v>0</v>
      </c>
      <c r="Q171" s="26">
        <f>E171+H171+K171+N171</f>
        <v>0</v>
      </c>
      <c r="R171" s="26">
        <f>P171+Q171</f>
        <v>0</v>
      </c>
      <c r="S171" s="27">
        <v>2</v>
      </c>
      <c r="T171" s="26" t="str">
        <f>IF(S171=1,P171,"0")</f>
        <v>0</v>
      </c>
      <c r="U171" s="26" t="str">
        <f>IF(S171=1,Q171,"0")</f>
        <v>0</v>
      </c>
      <c r="V171" s="26">
        <f>T171+U171</f>
        <v>0</v>
      </c>
      <c r="W171" s="26">
        <f>IF(S171=2,P171,"0")</f>
        <v>0</v>
      </c>
      <c r="X171" s="26">
        <f>IF(S171=2,Q171,"0")</f>
        <v>0</v>
      </c>
      <c r="Y171" s="26">
        <f>W171+X171</f>
        <v>0</v>
      </c>
    </row>
    <row r="172" spans="1:25" ht="19.5" customHeight="1">
      <c r="A172" s="22"/>
      <c r="B172" s="23" t="s">
        <v>118</v>
      </c>
      <c r="C172" s="24"/>
      <c r="D172" s="25">
        <v>23</v>
      </c>
      <c r="E172" s="25">
        <v>43</v>
      </c>
      <c r="F172" s="26">
        <f t="shared" si="70"/>
        <v>66</v>
      </c>
      <c r="G172" s="26">
        <v>0</v>
      </c>
      <c r="H172" s="26">
        <v>0</v>
      </c>
      <c r="I172" s="26">
        <f t="shared" si="71"/>
        <v>0</v>
      </c>
      <c r="J172" s="26">
        <v>0</v>
      </c>
      <c r="K172" s="26">
        <v>0</v>
      </c>
      <c r="L172" s="26">
        <f t="shared" si="72"/>
        <v>0</v>
      </c>
      <c r="M172" s="26">
        <v>0</v>
      </c>
      <c r="N172" s="26">
        <v>0</v>
      </c>
      <c r="O172" s="26">
        <f t="shared" si="73"/>
        <v>0</v>
      </c>
      <c r="P172" s="26">
        <f t="shared" si="74"/>
        <v>23</v>
      </c>
      <c r="Q172" s="26">
        <f t="shared" si="74"/>
        <v>43</v>
      </c>
      <c r="R172" s="26">
        <f t="shared" si="75"/>
        <v>66</v>
      </c>
      <c r="S172" s="27">
        <v>2</v>
      </c>
      <c r="T172" s="26" t="str">
        <f t="shared" si="61"/>
        <v>0</v>
      </c>
      <c r="U172" s="26" t="str">
        <f t="shared" si="62"/>
        <v>0</v>
      </c>
      <c r="V172" s="26">
        <f t="shared" si="63"/>
        <v>0</v>
      </c>
      <c r="W172" s="26">
        <f t="shared" si="64"/>
        <v>23</v>
      </c>
      <c r="X172" s="26">
        <f t="shared" si="65"/>
        <v>43</v>
      </c>
      <c r="Y172" s="26">
        <f t="shared" si="66"/>
        <v>66</v>
      </c>
    </row>
    <row r="173" spans="1:25" ht="19.5" customHeight="1">
      <c r="A173" s="22"/>
      <c r="B173" s="23" t="s">
        <v>119</v>
      </c>
      <c r="C173" s="24"/>
      <c r="D173" s="25">
        <v>2</v>
      </c>
      <c r="E173" s="25">
        <v>2</v>
      </c>
      <c r="F173" s="26">
        <f t="shared" si="70"/>
        <v>4</v>
      </c>
      <c r="G173" s="26">
        <v>0</v>
      </c>
      <c r="H173" s="26">
        <v>0</v>
      </c>
      <c r="I173" s="26">
        <f t="shared" si="71"/>
        <v>0</v>
      </c>
      <c r="J173" s="26">
        <v>0</v>
      </c>
      <c r="K173" s="26">
        <v>0</v>
      </c>
      <c r="L173" s="26">
        <f t="shared" si="72"/>
        <v>0</v>
      </c>
      <c r="M173" s="26">
        <v>0</v>
      </c>
      <c r="N173" s="26">
        <v>0</v>
      </c>
      <c r="O173" s="26">
        <f t="shared" si="73"/>
        <v>0</v>
      </c>
      <c r="P173" s="26">
        <f t="shared" si="74"/>
        <v>2</v>
      </c>
      <c r="Q173" s="26">
        <f t="shared" si="74"/>
        <v>2</v>
      </c>
      <c r="R173" s="26">
        <f t="shared" si="75"/>
        <v>4</v>
      </c>
      <c r="S173" s="27">
        <v>2</v>
      </c>
      <c r="T173" s="26" t="str">
        <f t="shared" si="61"/>
        <v>0</v>
      </c>
      <c r="U173" s="26" t="str">
        <f t="shared" si="62"/>
        <v>0</v>
      </c>
      <c r="V173" s="26">
        <f t="shared" si="63"/>
        <v>0</v>
      </c>
      <c r="W173" s="26">
        <f t="shared" si="64"/>
        <v>2</v>
      </c>
      <c r="X173" s="26">
        <f t="shared" si="65"/>
        <v>2</v>
      </c>
      <c r="Y173" s="26">
        <f t="shared" si="66"/>
        <v>4</v>
      </c>
    </row>
    <row r="174" spans="1:25" ht="19.5" customHeight="1">
      <c r="A174" s="22"/>
      <c r="B174" s="72" t="s">
        <v>120</v>
      </c>
      <c r="C174" s="24"/>
      <c r="D174" s="25">
        <v>1</v>
      </c>
      <c r="E174" s="25">
        <v>0</v>
      </c>
      <c r="F174" s="26">
        <f t="shared" si="70"/>
        <v>1</v>
      </c>
      <c r="G174" s="26">
        <v>0</v>
      </c>
      <c r="H174" s="26">
        <v>0</v>
      </c>
      <c r="I174" s="26">
        <f t="shared" si="71"/>
        <v>0</v>
      </c>
      <c r="J174" s="26">
        <v>0</v>
      </c>
      <c r="K174" s="26">
        <v>0</v>
      </c>
      <c r="L174" s="26">
        <f t="shared" si="72"/>
        <v>0</v>
      </c>
      <c r="M174" s="26">
        <v>0</v>
      </c>
      <c r="N174" s="26">
        <v>0</v>
      </c>
      <c r="O174" s="26">
        <f t="shared" si="73"/>
        <v>0</v>
      </c>
      <c r="P174" s="26">
        <f t="shared" si="74"/>
        <v>1</v>
      </c>
      <c r="Q174" s="26">
        <f t="shared" si="74"/>
        <v>0</v>
      </c>
      <c r="R174" s="26">
        <f t="shared" si="75"/>
        <v>1</v>
      </c>
      <c r="S174" s="27">
        <v>2</v>
      </c>
      <c r="T174" s="26" t="str">
        <f t="shared" si="61"/>
        <v>0</v>
      </c>
      <c r="U174" s="26" t="str">
        <f t="shared" si="62"/>
        <v>0</v>
      </c>
      <c r="V174" s="26">
        <f t="shared" si="63"/>
        <v>0</v>
      </c>
      <c r="W174" s="26">
        <f t="shared" si="64"/>
        <v>1</v>
      </c>
      <c r="X174" s="26">
        <f t="shared" si="65"/>
        <v>0</v>
      </c>
      <c r="Y174" s="26">
        <f t="shared" si="66"/>
        <v>1</v>
      </c>
    </row>
    <row r="175" spans="1:25" ht="19.5" customHeight="1">
      <c r="A175" s="22"/>
      <c r="B175" s="23" t="s">
        <v>121</v>
      </c>
      <c r="C175" s="24"/>
      <c r="D175" s="25">
        <v>12</v>
      </c>
      <c r="E175" s="25">
        <v>89</v>
      </c>
      <c r="F175" s="26">
        <f t="shared" si="70"/>
        <v>101</v>
      </c>
      <c r="G175" s="26">
        <v>0</v>
      </c>
      <c r="H175" s="26">
        <v>0</v>
      </c>
      <c r="I175" s="26">
        <f t="shared" si="71"/>
        <v>0</v>
      </c>
      <c r="J175" s="26">
        <v>0</v>
      </c>
      <c r="K175" s="26">
        <v>0</v>
      </c>
      <c r="L175" s="26">
        <f t="shared" si="72"/>
        <v>0</v>
      </c>
      <c r="M175" s="26">
        <v>0</v>
      </c>
      <c r="N175" s="26">
        <v>0</v>
      </c>
      <c r="O175" s="26">
        <f t="shared" si="73"/>
        <v>0</v>
      </c>
      <c r="P175" s="26">
        <f t="shared" si="74"/>
        <v>12</v>
      </c>
      <c r="Q175" s="26">
        <f t="shared" si="74"/>
        <v>89</v>
      </c>
      <c r="R175" s="26">
        <f t="shared" si="75"/>
        <v>101</v>
      </c>
      <c r="S175" s="27">
        <v>1</v>
      </c>
      <c r="T175" s="26">
        <f t="shared" si="61"/>
        <v>12</v>
      </c>
      <c r="U175" s="26">
        <f t="shared" si="62"/>
        <v>89</v>
      </c>
      <c r="V175" s="26">
        <f t="shared" si="63"/>
        <v>101</v>
      </c>
      <c r="W175" s="26" t="str">
        <f t="shared" si="64"/>
        <v>0</v>
      </c>
      <c r="X175" s="26" t="str">
        <f t="shared" si="65"/>
        <v>0</v>
      </c>
      <c r="Y175" s="26">
        <f t="shared" si="66"/>
        <v>0</v>
      </c>
    </row>
    <row r="176" spans="1:25" ht="19.5" customHeight="1">
      <c r="A176" s="22"/>
      <c r="B176" s="23" t="s">
        <v>122</v>
      </c>
      <c r="C176" s="24"/>
      <c r="D176" s="25">
        <v>18</v>
      </c>
      <c r="E176" s="25">
        <v>111</v>
      </c>
      <c r="F176" s="26">
        <f t="shared" si="70"/>
        <v>129</v>
      </c>
      <c r="G176" s="26">
        <v>0</v>
      </c>
      <c r="H176" s="26">
        <v>0</v>
      </c>
      <c r="I176" s="26">
        <f t="shared" si="71"/>
        <v>0</v>
      </c>
      <c r="J176" s="26">
        <v>0</v>
      </c>
      <c r="K176" s="26">
        <v>0</v>
      </c>
      <c r="L176" s="26">
        <f t="shared" si="72"/>
        <v>0</v>
      </c>
      <c r="M176" s="26">
        <v>0</v>
      </c>
      <c r="N176" s="26">
        <v>0</v>
      </c>
      <c r="O176" s="26">
        <f t="shared" si="73"/>
        <v>0</v>
      </c>
      <c r="P176" s="26">
        <f t="shared" si="74"/>
        <v>18</v>
      </c>
      <c r="Q176" s="26">
        <f t="shared" si="74"/>
        <v>111</v>
      </c>
      <c r="R176" s="26">
        <f t="shared" si="75"/>
        <v>129</v>
      </c>
      <c r="S176" s="27">
        <v>1</v>
      </c>
      <c r="T176" s="26">
        <f t="shared" si="61"/>
        <v>18</v>
      </c>
      <c r="U176" s="26">
        <f t="shared" si="62"/>
        <v>111</v>
      </c>
      <c r="V176" s="26">
        <f t="shared" si="63"/>
        <v>129</v>
      </c>
      <c r="W176" s="26" t="str">
        <f t="shared" si="64"/>
        <v>0</v>
      </c>
      <c r="X176" s="26" t="str">
        <f t="shared" si="65"/>
        <v>0</v>
      </c>
      <c r="Y176" s="26">
        <f t="shared" si="66"/>
        <v>0</v>
      </c>
    </row>
    <row r="177" spans="1:25" ht="19.5" customHeight="1">
      <c r="A177" s="22"/>
      <c r="B177" s="23" t="s">
        <v>123</v>
      </c>
      <c r="C177" s="24"/>
      <c r="D177" s="25">
        <v>5</v>
      </c>
      <c r="E177" s="25">
        <v>41</v>
      </c>
      <c r="F177" s="26">
        <f t="shared" si="70"/>
        <v>46</v>
      </c>
      <c r="G177" s="26">
        <v>0</v>
      </c>
      <c r="H177" s="26">
        <v>0</v>
      </c>
      <c r="I177" s="26">
        <f t="shared" si="71"/>
        <v>0</v>
      </c>
      <c r="J177" s="26">
        <v>0</v>
      </c>
      <c r="K177" s="26">
        <v>0</v>
      </c>
      <c r="L177" s="26">
        <f t="shared" si="72"/>
        <v>0</v>
      </c>
      <c r="M177" s="26">
        <v>0</v>
      </c>
      <c r="N177" s="26">
        <v>0</v>
      </c>
      <c r="O177" s="26">
        <f t="shared" si="73"/>
        <v>0</v>
      </c>
      <c r="P177" s="26">
        <f t="shared" si="74"/>
        <v>5</v>
      </c>
      <c r="Q177" s="26">
        <f t="shared" si="74"/>
        <v>41</v>
      </c>
      <c r="R177" s="26">
        <f t="shared" si="75"/>
        <v>46</v>
      </c>
      <c r="S177" s="27">
        <v>1</v>
      </c>
      <c r="T177" s="26">
        <f t="shared" si="61"/>
        <v>5</v>
      </c>
      <c r="U177" s="26">
        <f t="shared" si="62"/>
        <v>41</v>
      </c>
      <c r="V177" s="26">
        <f t="shared" si="63"/>
        <v>46</v>
      </c>
      <c r="W177" s="26" t="str">
        <f t="shared" si="64"/>
        <v>0</v>
      </c>
      <c r="X177" s="26" t="str">
        <f t="shared" si="65"/>
        <v>0</v>
      </c>
      <c r="Y177" s="26">
        <f t="shared" si="66"/>
        <v>0</v>
      </c>
    </row>
    <row r="178" spans="1:25" ht="19.5" customHeight="1">
      <c r="A178" s="22"/>
      <c r="B178" s="60" t="s">
        <v>124</v>
      </c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8"/>
      <c r="T178" s="60"/>
      <c r="U178" s="60"/>
      <c r="V178" s="60"/>
      <c r="W178" s="60"/>
      <c r="X178" s="60"/>
      <c r="Y178" s="69"/>
    </row>
    <row r="179" spans="1:25" ht="19.5" customHeight="1">
      <c r="A179" s="22"/>
      <c r="B179" s="45" t="s">
        <v>110</v>
      </c>
      <c r="C179" s="55"/>
      <c r="D179" s="25">
        <v>7</v>
      </c>
      <c r="E179" s="25">
        <v>116</v>
      </c>
      <c r="F179" s="26">
        <f aca="true" t="shared" si="76" ref="F179:F190">D179+E179</f>
        <v>123</v>
      </c>
      <c r="G179" s="26">
        <v>0</v>
      </c>
      <c r="H179" s="26">
        <v>0</v>
      </c>
      <c r="I179" s="26">
        <f aca="true" t="shared" si="77" ref="I179:I190">G179+H179</f>
        <v>0</v>
      </c>
      <c r="J179" s="26">
        <v>0</v>
      </c>
      <c r="K179" s="26">
        <v>0</v>
      </c>
      <c r="L179" s="26">
        <f aca="true" t="shared" si="78" ref="L179:L190">J179+K179</f>
        <v>0</v>
      </c>
      <c r="M179" s="26">
        <v>0</v>
      </c>
      <c r="N179" s="26">
        <v>0</v>
      </c>
      <c r="O179" s="26">
        <f aca="true" t="shared" si="79" ref="O179:O190">M179+N179</f>
        <v>0</v>
      </c>
      <c r="P179" s="26">
        <f aca="true" t="shared" si="80" ref="P179:Q190">D179+G179+J179+M179</f>
        <v>7</v>
      </c>
      <c r="Q179" s="26">
        <f t="shared" si="80"/>
        <v>116</v>
      </c>
      <c r="R179" s="26">
        <f aca="true" t="shared" si="81" ref="R179:R190">P179+Q179</f>
        <v>123</v>
      </c>
      <c r="S179" s="27">
        <v>1</v>
      </c>
      <c r="T179" s="26">
        <f t="shared" si="61"/>
        <v>7</v>
      </c>
      <c r="U179" s="26">
        <f t="shared" si="62"/>
        <v>116</v>
      </c>
      <c r="V179" s="26">
        <f t="shared" si="63"/>
        <v>123</v>
      </c>
      <c r="W179" s="26" t="str">
        <f t="shared" si="64"/>
        <v>0</v>
      </c>
      <c r="X179" s="26" t="str">
        <f t="shared" si="65"/>
        <v>0</v>
      </c>
      <c r="Y179" s="26">
        <f t="shared" si="66"/>
        <v>0</v>
      </c>
    </row>
    <row r="180" spans="1:25" ht="19.5" customHeight="1">
      <c r="A180" s="22"/>
      <c r="B180" s="23" t="s">
        <v>112</v>
      </c>
      <c r="C180" s="24"/>
      <c r="D180" s="25">
        <v>4</v>
      </c>
      <c r="E180" s="25">
        <v>28</v>
      </c>
      <c r="F180" s="26">
        <f t="shared" si="76"/>
        <v>32</v>
      </c>
      <c r="G180" s="26">
        <v>0</v>
      </c>
      <c r="H180" s="26">
        <v>0</v>
      </c>
      <c r="I180" s="26">
        <f t="shared" si="77"/>
        <v>0</v>
      </c>
      <c r="J180" s="26">
        <v>0</v>
      </c>
      <c r="K180" s="26">
        <v>0</v>
      </c>
      <c r="L180" s="26">
        <f t="shared" si="78"/>
        <v>0</v>
      </c>
      <c r="M180" s="26">
        <v>0</v>
      </c>
      <c r="N180" s="26">
        <v>0</v>
      </c>
      <c r="O180" s="26">
        <f t="shared" si="79"/>
        <v>0</v>
      </c>
      <c r="P180" s="26">
        <f t="shared" si="80"/>
        <v>4</v>
      </c>
      <c r="Q180" s="26">
        <f t="shared" si="80"/>
        <v>28</v>
      </c>
      <c r="R180" s="26">
        <f t="shared" si="81"/>
        <v>32</v>
      </c>
      <c r="S180" s="27">
        <v>1</v>
      </c>
      <c r="T180" s="26">
        <f t="shared" si="61"/>
        <v>4</v>
      </c>
      <c r="U180" s="26">
        <f t="shared" si="62"/>
        <v>28</v>
      </c>
      <c r="V180" s="26">
        <f t="shared" si="63"/>
        <v>32</v>
      </c>
      <c r="W180" s="26" t="str">
        <f t="shared" si="64"/>
        <v>0</v>
      </c>
      <c r="X180" s="26" t="str">
        <f t="shared" si="65"/>
        <v>0</v>
      </c>
      <c r="Y180" s="26">
        <f t="shared" si="66"/>
        <v>0</v>
      </c>
    </row>
    <row r="181" spans="1:25" ht="19.5" customHeight="1">
      <c r="A181" s="22"/>
      <c r="B181" s="23" t="s">
        <v>113</v>
      </c>
      <c r="C181" s="24"/>
      <c r="D181" s="25">
        <v>2</v>
      </c>
      <c r="E181" s="25">
        <v>32</v>
      </c>
      <c r="F181" s="26">
        <f t="shared" si="76"/>
        <v>34</v>
      </c>
      <c r="G181" s="26">
        <v>0</v>
      </c>
      <c r="H181" s="26">
        <v>0</v>
      </c>
      <c r="I181" s="26">
        <f t="shared" si="77"/>
        <v>0</v>
      </c>
      <c r="J181" s="26">
        <v>0</v>
      </c>
      <c r="K181" s="26">
        <v>0</v>
      </c>
      <c r="L181" s="26">
        <f t="shared" si="78"/>
        <v>0</v>
      </c>
      <c r="M181" s="26">
        <v>0</v>
      </c>
      <c r="N181" s="26">
        <v>0</v>
      </c>
      <c r="O181" s="26">
        <f t="shared" si="79"/>
        <v>0</v>
      </c>
      <c r="P181" s="26">
        <f t="shared" si="80"/>
        <v>2</v>
      </c>
      <c r="Q181" s="26">
        <f t="shared" si="80"/>
        <v>32</v>
      </c>
      <c r="R181" s="26">
        <f t="shared" si="81"/>
        <v>34</v>
      </c>
      <c r="S181" s="27">
        <v>1</v>
      </c>
      <c r="T181" s="26">
        <f t="shared" si="61"/>
        <v>2</v>
      </c>
      <c r="U181" s="26">
        <f t="shared" si="62"/>
        <v>32</v>
      </c>
      <c r="V181" s="26">
        <f t="shared" si="63"/>
        <v>34</v>
      </c>
      <c r="W181" s="26" t="str">
        <f t="shared" si="64"/>
        <v>0</v>
      </c>
      <c r="X181" s="26" t="str">
        <f t="shared" si="65"/>
        <v>0</v>
      </c>
      <c r="Y181" s="26">
        <f t="shared" si="66"/>
        <v>0</v>
      </c>
    </row>
    <row r="182" spans="1:25" ht="19.5" customHeight="1">
      <c r="A182" s="22"/>
      <c r="B182" s="23" t="s">
        <v>114</v>
      </c>
      <c r="C182" s="24"/>
      <c r="D182" s="25">
        <v>0</v>
      </c>
      <c r="E182" s="25">
        <v>24</v>
      </c>
      <c r="F182" s="26">
        <f t="shared" si="76"/>
        <v>24</v>
      </c>
      <c r="G182" s="26">
        <v>0</v>
      </c>
      <c r="H182" s="26">
        <v>0</v>
      </c>
      <c r="I182" s="26">
        <f t="shared" si="77"/>
        <v>0</v>
      </c>
      <c r="J182" s="26">
        <v>0</v>
      </c>
      <c r="K182" s="26">
        <v>0</v>
      </c>
      <c r="L182" s="26">
        <f t="shared" si="78"/>
        <v>0</v>
      </c>
      <c r="M182" s="26">
        <v>0</v>
      </c>
      <c r="N182" s="26">
        <v>0</v>
      </c>
      <c r="O182" s="26">
        <f t="shared" si="79"/>
        <v>0</v>
      </c>
      <c r="P182" s="26">
        <f t="shared" si="80"/>
        <v>0</v>
      </c>
      <c r="Q182" s="26">
        <f t="shared" si="80"/>
        <v>24</v>
      </c>
      <c r="R182" s="26">
        <f t="shared" si="81"/>
        <v>24</v>
      </c>
      <c r="S182" s="27">
        <v>1</v>
      </c>
      <c r="T182" s="26">
        <f t="shared" si="61"/>
        <v>0</v>
      </c>
      <c r="U182" s="26">
        <f t="shared" si="62"/>
        <v>24</v>
      </c>
      <c r="V182" s="26">
        <f t="shared" si="63"/>
        <v>24</v>
      </c>
      <c r="W182" s="26" t="str">
        <f t="shared" si="64"/>
        <v>0</v>
      </c>
      <c r="X182" s="26" t="str">
        <f t="shared" si="65"/>
        <v>0</v>
      </c>
      <c r="Y182" s="26">
        <f t="shared" si="66"/>
        <v>0</v>
      </c>
    </row>
    <row r="183" spans="1:25" ht="19.5" customHeight="1">
      <c r="A183" s="22"/>
      <c r="B183" s="45" t="s">
        <v>125</v>
      </c>
      <c r="C183" s="55"/>
      <c r="D183" s="25">
        <v>4</v>
      </c>
      <c r="E183" s="25">
        <v>29</v>
      </c>
      <c r="F183" s="26">
        <f t="shared" si="76"/>
        <v>33</v>
      </c>
      <c r="G183" s="26">
        <v>0</v>
      </c>
      <c r="H183" s="26">
        <v>0</v>
      </c>
      <c r="I183" s="26">
        <f t="shared" si="77"/>
        <v>0</v>
      </c>
      <c r="J183" s="26">
        <v>0</v>
      </c>
      <c r="K183" s="26">
        <v>0</v>
      </c>
      <c r="L183" s="26">
        <f t="shared" si="78"/>
        <v>0</v>
      </c>
      <c r="M183" s="26">
        <v>0</v>
      </c>
      <c r="N183" s="26">
        <v>0</v>
      </c>
      <c r="O183" s="26">
        <f t="shared" si="79"/>
        <v>0</v>
      </c>
      <c r="P183" s="26">
        <f t="shared" si="80"/>
        <v>4</v>
      </c>
      <c r="Q183" s="26">
        <f t="shared" si="80"/>
        <v>29</v>
      </c>
      <c r="R183" s="26">
        <f t="shared" si="81"/>
        <v>33</v>
      </c>
      <c r="S183" s="27">
        <v>2</v>
      </c>
      <c r="T183" s="26" t="str">
        <f t="shared" si="61"/>
        <v>0</v>
      </c>
      <c r="U183" s="26" t="str">
        <f t="shared" si="62"/>
        <v>0</v>
      </c>
      <c r="V183" s="26">
        <f t="shared" si="63"/>
        <v>0</v>
      </c>
      <c r="W183" s="26">
        <f t="shared" si="64"/>
        <v>4</v>
      </c>
      <c r="X183" s="26">
        <f t="shared" si="65"/>
        <v>29</v>
      </c>
      <c r="Y183" s="26">
        <f t="shared" si="66"/>
        <v>33</v>
      </c>
    </row>
    <row r="184" spans="1:25" ht="19.5" customHeight="1">
      <c r="A184" s="22"/>
      <c r="B184" s="45" t="s">
        <v>126</v>
      </c>
      <c r="C184" s="55"/>
      <c r="D184" s="25">
        <v>11</v>
      </c>
      <c r="E184" s="25">
        <v>9</v>
      </c>
      <c r="F184" s="26">
        <f t="shared" si="76"/>
        <v>20</v>
      </c>
      <c r="G184" s="26">
        <v>0</v>
      </c>
      <c r="H184" s="26">
        <v>0</v>
      </c>
      <c r="I184" s="26">
        <f t="shared" si="77"/>
        <v>0</v>
      </c>
      <c r="J184" s="26">
        <v>0</v>
      </c>
      <c r="K184" s="26">
        <v>0</v>
      </c>
      <c r="L184" s="26">
        <f t="shared" si="78"/>
        <v>0</v>
      </c>
      <c r="M184" s="26">
        <v>0</v>
      </c>
      <c r="N184" s="26">
        <v>0</v>
      </c>
      <c r="O184" s="26">
        <f t="shared" si="79"/>
        <v>0</v>
      </c>
      <c r="P184" s="26">
        <f t="shared" si="80"/>
        <v>11</v>
      </c>
      <c r="Q184" s="26">
        <f t="shared" si="80"/>
        <v>9</v>
      </c>
      <c r="R184" s="26">
        <f t="shared" si="81"/>
        <v>20</v>
      </c>
      <c r="S184" s="27">
        <v>2</v>
      </c>
      <c r="T184" s="26" t="str">
        <f t="shared" si="61"/>
        <v>0</v>
      </c>
      <c r="U184" s="26" t="str">
        <f t="shared" si="62"/>
        <v>0</v>
      </c>
      <c r="V184" s="26">
        <f t="shared" si="63"/>
        <v>0</v>
      </c>
      <c r="W184" s="26">
        <f t="shared" si="64"/>
        <v>11</v>
      </c>
      <c r="X184" s="26">
        <f t="shared" si="65"/>
        <v>9</v>
      </c>
      <c r="Y184" s="26">
        <f t="shared" si="66"/>
        <v>20</v>
      </c>
    </row>
    <row r="185" spans="1:25" ht="19.5" customHeight="1">
      <c r="A185" s="22"/>
      <c r="B185" s="23" t="s">
        <v>117</v>
      </c>
      <c r="C185" s="55"/>
      <c r="D185" s="25">
        <v>0</v>
      </c>
      <c r="E185" s="25">
        <v>0</v>
      </c>
      <c r="F185" s="26">
        <f>D185+E185</f>
        <v>0</v>
      </c>
      <c r="G185" s="26">
        <v>0</v>
      </c>
      <c r="H185" s="26">
        <v>0</v>
      </c>
      <c r="I185" s="26">
        <f>G185+H185</f>
        <v>0</v>
      </c>
      <c r="J185" s="26">
        <v>0</v>
      </c>
      <c r="K185" s="26">
        <v>0</v>
      </c>
      <c r="L185" s="26">
        <f>J185+K185</f>
        <v>0</v>
      </c>
      <c r="M185" s="26">
        <v>0</v>
      </c>
      <c r="N185" s="26">
        <v>0</v>
      </c>
      <c r="O185" s="26">
        <f>M185+N185</f>
        <v>0</v>
      </c>
      <c r="P185" s="26">
        <f>D185+G185+J185+M185</f>
        <v>0</v>
      </c>
      <c r="Q185" s="26">
        <f>E185+H185+K185+N185</f>
        <v>0</v>
      </c>
      <c r="R185" s="26">
        <f>P185+Q185</f>
        <v>0</v>
      </c>
      <c r="S185" s="27">
        <v>2</v>
      </c>
      <c r="T185" s="26" t="str">
        <f>IF(S185=1,P185,"0")</f>
        <v>0</v>
      </c>
      <c r="U185" s="26" t="str">
        <f>IF(S185=1,Q185,"0")</f>
        <v>0</v>
      </c>
      <c r="V185" s="26">
        <f>T185+U185</f>
        <v>0</v>
      </c>
      <c r="W185" s="26">
        <f>IF(S185=2,P185,"0")</f>
        <v>0</v>
      </c>
      <c r="X185" s="26">
        <f>IF(S185=2,Q185,"0")</f>
        <v>0</v>
      </c>
      <c r="Y185" s="26">
        <f>W185+X185</f>
        <v>0</v>
      </c>
    </row>
    <row r="186" spans="1:25" ht="19.5" customHeight="1">
      <c r="A186" s="22"/>
      <c r="B186" s="45" t="s">
        <v>127</v>
      </c>
      <c r="C186" s="55"/>
      <c r="D186" s="25">
        <v>0</v>
      </c>
      <c r="E186" s="25">
        <v>0</v>
      </c>
      <c r="F186" s="26">
        <f t="shared" si="76"/>
        <v>0</v>
      </c>
      <c r="G186" s="26">
        <v>0</v>
      </c>
      <c r="H186" s="26">
        <v>0</v>
      </c>
      <c r="I186" s="26">
        <f t="shared" si="77"/>
        <v>0</v>
      </c>
      <c r="J186" s="26">
        <v>0</v>
      </c>
      <c r="K186" s="26">
        <v>0</v>
      </c>
      <c r="L186" s="26">
        <f t="shared" si="78"/>
        <v>0</v>
      </c>
      <c r="M186" s="26">
        <v>0</v>
      </c>
      <c r="N186" s="26">
        <v>0</v>
      </c>
      <c r="O186" s="26">
        <f t="shared" si="79"/>
        <v>0</v>
      </c>
      <c r="P186" s="26">
        <f t="shared" si="80"/>
        <v>0</v>
      </c>
      <c r="Q186" s="26">
        <f t="shared" si="80"/>
        <v>0</v>
      </c>
      <c r="R186" s="26">
        <f t="shared" si="81"/>
        <v>0</v>
      </c>
      <c r="S186" s="27">
        <v>2</v>
      </c>
      <c r="T186" s="26" t="str">
        <f t="shared" si="61"/>
        <v>0</v>
      </c>
      <c r="U186" s="26" t="str">
        <f t="shared" si="62"/>
        <v>0</v>
      </c>
      <c r="V186" s="26">
        <f t="shared" si="63"/>
        <v>0</v>
      </c>
      <c r="W186" s="26">
        <f t="shared" si="64"/>
        <v>0</v>
      </c>
      <c r="X186" s="26">
        <f t="shared" si="65"/>
        <v>0</v>
      </c>
      <c r="Y186" s="26">
        <f t="shared" si="66"/>
        <v>0</v>
      </c>
    </row>
    <row r="187" spans="1:25" ht="19.5" customHeight="1">
      <c r="A187" s="22"/>
      <c r="B187" s="45" t="s">
        <v>115</v>
      </c>
      <c r="C187" s="55"/>
      <c r="D187" s="25">
        <v>0</v>
      </c>
      <c r="E187" s="25">
        <v>0</v>
      </c>
      <c r="F187" s="26">
        <f>D187+E187</f>
        <v>0</v>
      </c>
      <c r="G187" s="26">
        <v>0</v>
      </c>
      <c r="H187" s="26">
        <v>0</v>
      </c>
      <c r="I187" s="26">
        <f>G187+H187</f>
        <v>0</v>
      </c>
      <c r="J187" s="26">
        <v>0</v>
      </c>
      <c r="K187" s="26">
        <v>0</v>
      </c>
      <c r="L187" s="26">
        <f>J187+K187</f>
        <v>0</v>
      </c>
      <c r="M187" s="26">
        <v>0</v>
      </c>
      <c r="N187" s="26">
        <v>0</v>
      </c>
      <c r="O187" s="26">
        <f>M187+N187</f>
        <v>0</v>
      </c>
      <c r="P187" s="26">
        <f>D187+G187+J187+M187</f>
        <v>0</v>
      </c>
      <c r="Q187" s="26">
        <f>E187+H187+K187+N187</f>
        <v>0</v>
      </c>
      <c r="R187" s="26">
        <f>P187+Q187</f>
        <v>0</v>
      </c>
      <c r="S187" s="27">
        <v>2</v>
      </c>
      <c r="T187" s="26" t="str">
        <f>IF(S187=1,P187,"0")</f>
        <v>0</v>
      </c>
      <c r="U187" s="26" t="str">
        <f>IF(S187=1,Q187,"0")</f>
        <v>0</v>
      </c>
      <c r="V187" s="26">
        <f>T187+U187</f>
        <v>0</v>
      </c>
      <c r="W187" s="26">
        <f>IF(S187=2,P187,"0")</f>
        <v>0</v>
      </c>
      <c r="X187" s="26">
        <f>IF(S187=2,Q187,"0")</f>
        <v>0</v>
      </c>
      <c r="Y187" s="26">
        <f>W187+X187</f>
        <v>0</v>
      </c>
    </row>
    <row r="188" spans="1:25" ht="19.5" customHeight="1">
      <c r="A188" s="22"/>
      <c r="B188" s="23" t="s">
        <v>116</v>
      </c>
      <c r="C188" s="24"/>
      <c r="D188" s="25">
        <v>9</v>
      </c>
      <c r="E188" s="25">
        <v>129</v>
      </c>
      <c r="F188" s="26">
        <f t="shared" si="76"/>
        <v>138</v>
      </c>
      <c r="G188" s="26">
        <v>0</v>
      </c>
      <c r="H188" s="26">
        <v>0</v>
      </c>
      <c r="I188" s="26">
        <f t="shared" si="77"/>
        <v>0</v>
      </c>
      <c r="J188" s="26">
        <v>0</v>
      </c>
      <c r="K188" s="26">
        <v>0</v>
      </c>
      <c r="L188" s="26">
        <f t="shared" si="78"/>
        <v>0</v>
      </c>
      <c r="M188" s="26">
        <v>0</v>
      </c>
      <c r="N188" s="26">
        <v>0</v>
      </c>
      <c r="O188" s="26">
        <f t="shared" si="79"/>
        <v>0</v>
      </c>
      <c r="P188" s="26">
        <f t="shared" si="80"/>
        <v>9</v>
      </c>
      <c r="Q188" s="26">
        <f t="shared" si="80"/>
        <v>129</v>
      </c>
      <c r="R188" s="26">
        <f t="shared" si="81"/>
        <v>138</v>
      </c>
      <c r="S188" s="27">
        <v>2</v>
      </c>
      <c r="T188" s="26" t="str">
        <f t="shared" si="61"/>
        <v>0</v>
      </c>
      <c r="U188" s="26" t="str">
        <f t="shared" si="62"/>
        <v>0</v>
      </c>
      <c r="V188" s="26">
        <f t="shared" si="63"/>
        <v>0</v>
      </c>
      <c r="W188" s="26">
        <f t="shared" si="64"/>
        <v>9</v>
      </c>
      <c r="X188" s="26">
        <f t="shared" si="65"/>
        <v>129</v>
      </c>
      <c r="Y188" s="26">
        <f t="shared" si="66"/>
        <v>138</v>
      </c>
    </row>
    <row r="189" spans="1:25" ht="19.5" customHeight="1">
      <c r="A189" s="12"/>
      <c r="B189" s="23" t="s">
        <v>118</v>
      </c>
      <c r="C189" s="24"/>
      <c r="D189" s="25">
        <v>21</v>
      </c>
      <c r="E189" s="25">
        <v>51</v>
      </c>
      <c r="F189" s="26">
        <f t="shared" si="76"/>
        <v>72</v>
      </c>
      <c r="G189" s="26">
        <v>0</v>
      </c>
      <c r="H189" s="26">
        <v>0</v>
      </c>
      <c r="I189" s="26">
        <f t="shared" si="77"/>
        <v>0</v>
      </c>
      <c r="J189" s="26">
        <v>0</v>
      </c>
      <c r="K189" s="26">
        <v>0</v>
      </c>
      <c r="L189" s="26">
        <f t="shared" si="78"/>
        <v>0</v>
      </c>
      <c r="M189" s="26">
        <v>0</v>
      </c>
      <c r="N189" s="26">
        <v>0</v>
      </c>
      <c r="O189" s="26">
        <f t="shared" si="79"/>
        <v>0</v>
      </c>
      <c r="P189" s="26">
        <f t="shared" si="80"/>
        <v>21</v>
      </c>
      <c r="Q189" s="26">
        <f t="shared" si="80"/>
        <v>51</v>
      </c>
      <c r="R189" s="26">
        <f t="shared" si="81"/>
        <v>72</v>
      </c>
      <c r="S189" s="27">
        <v>2</v>
      </c>
      <c r="T189" s="26" t="str">
        <f t="shared" si="61"/>
        <v>0</v>
      </c>
      <c r="U189" s="26" t="str">
        <f t="shared" si="62"/>
        <v>0</v>
      </c>
      <c r="V189" s="26">
        <f t="shared" si="63"/>
        <v>0</v>
      </c>
      <c r="W189" s="26">
        <f t="shared" si="64"/>
        <v>21</v>
      </c>
      <c r="X189" s="26">
        <f t="shared" si="65"/>
        <v>51</v>
      </c>
      <c r="Y189" s="26">
        <f t="shared" si="66"/>
        <v>72</v>
      </c>
    </row>
    <row r="190" spans="1:25" ht="19.5" customHeight="1">
      <c r="A190" s="12"/>
      <c r="B190" s="23" t="s">
        <v>123</v>
      </c>
      <c r="C190" s="24"/>
      <c r="D190" s="25">
        <v>0</v>
      </c>
      <c r="E190" s="25">
        <v>0</v>
      </c>
      <c r="F190" s="26">
        <f t="shared" si="76"/>
        <v>0</v>
      </c>
      <c r="G190" s="26">
        <v>0</v>
      </c>
      <c r="H190" s="26">
        <v>0</v>
      </c>
      <c r="I190" s="26">
        <f t="shared" si="77"/>
        <v>0</v>
      </c>
      <c r="J190" s="26">
        <v>0</v>
      </c>
      <c r="K190" s="26">
        <v>0</v>
      </c>
      <c r="L190" s="26">
        <f t="shared" si="78"/>
        <v>0</v>
      </c>
      <c r="M190" s="26">
        <v>0</v>
      </c>
      <c r="N190" s="26">
        <v>0</v>
      </c>
      <c r="O190" s="26">
        <f t="shared" si="79"/>
        <v>0</v>
      </c>
      <c r="P190" s="26">
        <f t="shared" si="80"/>
        <v>0</v>
      </c>
      <c r="Q190" s="26">
        <f t="shared" si="80"/>
        <v>0</v>
      </c>
      <c r="R190" s="26">
        <f t="shared" si="81"/>
        <v>0</v>
      </c>
      <c r="S190" s="27">
        <v>1</v>
      </c>
      <c r="T190" s="26">
        <f t="shared" si="61"/>
        <v>0</v>
      </c>
      <c r="U190" s="26">
        <f t="shared" si="62"/>
        <v>0</v>
      </c>
      <c r="V190" s="26">
        <f t="shared" si="63"/>
        <v>0</v>
      </c>
      <c r="W190" s="26" t="str">
        <f t="shared" si="64"/>
        <v>0</v>
      </c>
      <c r="X190" s="26" t="str">
        <f t="shared" si="65"/>
        <v>0</v>
      </c>
      <c r="Y190" s="26">
        <f t="shared" si="66"/>
        <v>0</v>
      </c>
    </row>
    <row r="191" spans="1:25" s="32" customFormat="1" ht="19.5" customHeight="1">
      <c r="A191" s="41"/>
      <c r="B191" s="42" t="s">
        <v>21</v>
      </c>
      <c r="C191" s="43">
        <f>SUM(C164:C190)</f>
        <v>0</v>
      </c>
      <c r="D191" s="43">
        <f>SUM(D164:D190)</f>
        <v>206</v>
      </c>
      <c r="E191" s="43">
        <f aca="true" t="shared" si="82" ref="E191:Y191">SUM(E164:E190)</f>
        <v>978</v>
      </c>
      <c r="F191" s="43">
        <f t="shared" si="82"/>
        <v>1184</v>
      </c>
      <c r="G191" s="43">
        <f t="shared" si="82"/>
        <v>0</v>
      </c>
      <c r="H191" s="43">
        <f t="shared" si="82"/>
        <v>0</v>
      </c>
      <c r="I191" s="43">
        <f t="shared" si="82"/>
        <v>0</v>
      </c>
      <c r="J191" s="43">
        <f t="shared" si="82"/>
        <v>0</v>
      </c>
      <c r="K191" s="43">
        <f t="shared" si="82"/>
        <v>0</v>
      </c>
      <c r="L191" s="43">
        <f t="shared" si="82"/>
        <v>0</v>
      </c>
      <c r="M191" s="43">
        <f t="shared" si="82"/>
        <v>0</v>
      </c>
      <c r="N191" s="43">
        <f t="shared" si="82"/>
        <v>0</v>
      </c>
      <c r="O191" s="43">
        <f t="shared" si="82"/>
        <v>0</v>
      </c>
      <c r="P191" s="43">
        <f t="shared" si="82"/>
        <v>206</v>
      </c>
      <c r="Q191" s="43">
        <f t="shared" si="82"/>
        <v>978</v>
      </c>
      <c r="R191" s="43">
        <f t="shared" si="82"/>
        <v>1184</v>
      </c>
      <c r="S191" s="44"/>
      <c r="T191" s="43">
        <f t="shared" si="82"/>
        <v>120</v>
      </c>
      <c r="U191" s="43">
        <f t="shared" si="82"/>
        <v>650</v>
      </c>
      <c r="V191" s="43">
        <f t="shared" si="82"/>
        <v>770</v>
      </c>
      <c r="W191" s="43">
        <f t="shared" si="82"/>
        <v>86</v>
      </c>
      <c r="X191" s="43">
        <f t="shared" si="82"/>
        <v>328</v>
      </c>
      <c r="Y191" s="43">
        <f t="shared" si="82"/>
        <v>414</v>
      </c>
    </row>
    <row r="192" spans="1:25" ht="19.5" customHeight="1">
      <c r="A192" s="22"/>
      <c r="B192" s="103" t="s">
        <v>128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4"/>
    </row>
    <row r="193" spans="1:25" ht="19.5" customHeight="1">
      <c r="A193" s="22"/>
      <c r="B193" s="23" t="s">
        <v>129</v>
      </c>
      <c r="C193" s="73"/>
      <c r="D193" s="25">
        <v>23</v>
      </c>
      <c r="E193" s="25">
        <v>78</v>
      </c>
      <c r="F193" s="26">
        <f>D193+E193</f>
        <v>101</v>
      </c>
      <c r="G193" s="26">
        <v>0</v>
      </c>
      <c r="H193" s="26">
        <v>0</v>
      </c>
      <c r="I193" s="26">
        <f>G193+H193</f>
        <v>0</v>
      </c>
      <c r="J193" s="26">
        <v>0</v>
      </c>
      <c r="K193" s="26">
        <v>0</v>
      </c>
      <c r="L193" s="26">
        <f>J193+K193</f>
        <v>0</v>
      </c>
      <c r="M193" s="26">
        <v>0</v>
      </c>
      <c r="N193" s="26">
        <v>0</v>
      </c>
      <c r="O193" s="26">
        <f>M193+N193</f>
        <v>0</v>
      </c>
      <c r="P193" s="26">
        <f aca="true" t="shared" si="83" ref="P193:Q195">D193+G193+J193+M193</f>
        <v>23</v>
      </c>
      <c r="Q193" s="26">
        <f t="shared" si="83"/>
        <v>78</v>
      </c>
      <c r="R193" s="26">
        <f>P193+Q193</f>
        <v>101</v>
      </c>
      <c r="S193" s="27">
        <v>2</v>
      </c>
      <c r="T193" s="26" t="str">
        <f t="shared" si="61"/>
        <v>0</v>
      </c>
      <c r="U193" s="26" t="str">
        <f t="shared" si="62"/>
        <v>0</v>
      </c>
      <c r="V193" s="26">
        <f t="shared" si="63"/>
        <v>0</v>
      </c>
      <c r="W193" s="26">
        <f t="shared" si="64"/>
        <v>23</v>
      </c>
      <c r="X193" s="26">
        <f t="shared" si="65"/>
        <v>78</v>
      </c>
      <c r="Y193" s="26">
        <f t="shared" si="66"/>
        <v>101</v>
      </c>
    </row>
    <row r="194" spans="1:25" ht="19.5" customHeight="1">
      <c r="A194" s="12"/>
      <c r="B194" s="46" t="s">
        <v>130</v>
      </c>
      <c r="C194" s="55"/>
      <c r="D194" s="25">
        <v>0</v>
      </c>
      <c r="E194" s="25">
        <v>0</v>
      </c>
      <c r="F194" s="26">
        <f>D194+E194</f>
        <v>0</v>
      </c>
      <c r="G194" s="26">
        <v>0</v>
      </c>
      <c r="H194" s="26">
        <v>0</v>
      </c>
      <c r="I194" s="26">
        <f>G194+H194</f>
        <v>0</v>
      </c>
      <c r="J194" s="26">
        <v>0</v>
      </c>
      <c r="K194" s="26">
        <v>0</v>
      </c>
      <c r="L194" s="26">
        <f>J194+K194</f>
        <v>0</v>
      </c>
      <c r="M194" s="26">
        <v>0</v>
      </c>
      <c r="N194" s="26">
        <v>0</v>
      </c>
      <c r="O194" s="26">
        <f>M194+N194</f>
        <v>0</v>
      </c>
      <c r="P194" s="26">
        <f t="shared" si="83"/>
        <v>0</v>
      </c>
      <c r="Q194" s="26">
        <f t="shared" si="83"/>
        <v>0</v>
      </c>
      <c r="R194" s="26">
        <f>P194+Q194</f>
        <v>0</v>
      </c>
      <c r="S194" s="27">
        <v>2</v>
      </c>
      <c r="T194" s="26" t="str">
        <f t="shared" si="61"/>
        <v>0</v>
      </c>
      <c r="U194" s="26" t="str">
        <f t="shared" si="62"/>
        <v>0</v>
      </c>
      <c r="V194" s="26">
        <f t="shared" si="63"/>
        <v>0</v>
      </c>
      <c r="W194" s="26">
        <f t="shared" si="64"/>
        <v>0</v>
      </c>
      <c r="X194" s="26">
        <f t="shared" si="65"/>
        <v>0</v>
      </c>
      <c r="Y194" s="26">
        <f t="shared" si="66"/>
        <v>0</v>
      </c>
    </row>
    <row r="195" spans="1:25" ht="19.5" customHeight="1">
      <c r="A195" s="12"/>
      <c r="B195" s="46" t="s">
        <v>131</v>
      </c>
      <c r="C195" s="55"/>
      <c r="D195" s="25">
        <v>0</v>
      </c>
      <c r="E195" s="25">
        <v>0</v>
      </c>
      <c r="F195" s="26">
        <f>D195+E195</f>
        <v>0</v>
      </c>
      <c r="G195" s="26">
        <v>0</v>
      </c>
      <c r="H195" s="26">
        <v>0</v>
      </c>
      <c r="I195" s="26">
        <f>G195+H195</f>
        <v>0</v>
      </c>
      <c r="J195" s="26">
        <v>0</v>
      </c>
      <c r="K195" s="26">
        <v>0</v>
      </c>
      <c r="L195" s="26">
        <f>J195+K195</f>
        <v>0</v>
      </c>
      <c r="M195" s="26">
        <v>0</v>
      </c>
      <c r="N195" s="26">
        <v>0</v>
      </c>
      <c r="O195" s="26">
        <f>M195+N195</f>
        <v>0</v>
      </c>
      <c r="P195" s="26">
        <f t="shared" si="83"/>
        <v>0</v>
      </c>
      <c r="Q195" s="26">
        <f t="shared" si="83"/>
        <v>0</v>
      </c>
      <c r="R195" s="26">
        <f>P195+Q195</f>
        <v>0</v>
      </c>
      <c r="S195" s="27">
        <v>2</v>
      </c>
      <c r="T195" s="26" t="str">
        <f t="shared" si="61"/>
        <v>0</v>
      </c>
      <c r="U195" s="26" t="str">
        <f t="shared" si="62"/>
        <v>0</v>
      </c>
      <c r="V195" s="26">
        <f t="shared" si="63"/>
        <v>0</v>
      </c>
      <c r="W195" s="26">
        <f t="shared" si="64"/>
        <v>0</v>
      </c>
      <c r="X195" s="26">
        <f t="shared" si="65"/>
        <v>0</v>
      </c>
      <c r="Y195" s="26">
        <f t="shared" si="66"/>
        <v>0</v>
      </c>
    </row>
    <row r="196" spans="1:25" s="32" customFormat="1" ht="19.5" customHeight="1">
      <c r="A196" s="28"/>
      <c r="B196" s="29" t="s">
        <v>21</v>
      </c>
      <c r="C196" s="30">
        <f>SUM(C193:C195)</f>
        <v>0</v>
      </c>
      <c r="D196" s="30">
        <f>SUM(D193:D195)</f>
        <v>23</v>
      </c>
      <c r="E196" s="30">
        <f aca="true" t="shared" si="84" ref="E196:Y196">SUM(E193:E195)</f>
        <v>78</v>
      </c>
      <c r="F196" s="30">
        <f t="shared" si="84"/>
        <v>101</v>
      </c>
      <c r="G196" s="30">
        <f t="shared" si="84"/>
        <v>0</v>
      </c>
      <c r="H196" s="30">
        <f t="shared" si="84"/>
        <v>0</v>
      </c>
      <c r="I196" s="30">
        <f t="shared" si="84"/>
        <v>0</v>
      </c>
      <c r="J196" s="30">
        <f t="shared" si="84"/>
        <v>0</v>
      </c>
      <c r="K196" s="30">
        <f t="shared" si="84"/>
        <v>0</v>
      </c>
      <c r="L196" s="30">
        <f t="shared" si="84"/>
        <v>0</v>
      </c>
      <c r="M196" s="30">
        <f t="shared" si="84"/>
        <v>0</v>
      </c>
      <c r="N196" s="30">
        <f t="shared" si="84"/>
        <v>0</v>
      </c>
      <c r="O196" s="30">
        <f t="shared" si="84"/>
        <v>0</v>
      </c>
      <c r="P196" s="30">
        <f t="shared" si="84"/>
        <v>23</v>
      </c>
      <c r="Q196" s="30">
        <f t="shared" si="84"/>
        <v>78</v>
      </c>
      <c r="R196" s="30">
        <f t="shared" si="84"/>
        <v>101</v>
      </c>
      <c r="S196" s="31"/>
      <c r="T196" s="30">
        <f t="shared" si="84"/>
        <v>0</v>
      </c>
      <c r="U196" s="30">
        <f t="shared" si="84"/>
        <v>0</v>
      </c>
      <c r="V196" s="30">
        <f t="shared" si="84"/>
        <v>0</v>
      </c>
      <c r="W196" s="30">
        <f t="shared" si="84"/>
        <v>23</v>
      </c>
      <c r="X196" s="30">
        <f t="shared" si="84"/>
        <v>78</v>
      </c>
      <c r="Y196" s="30">
        <f t="shared" si="84"/>
        <v>101</v>
      </c>
    </row>
    <row r="197" spans="1:25" ht="19.5" customHeight="1">
      <c r="A197" s="12"/>
      <c r="B197" s="13" t="s">
        <v>132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74"/>
      <c r="T197" s="13"/>
      <c r="U197" s="13"/>
      <c r="V197" s="13"/>
      <c r="W197" s="13"/>
      <c r="X197" s="13"/>
      <c r="Y197" s="75"/>
    </row>
    <row r="198" spans="1:25" ht="19.5" customHeight="1">
      <c r="A198" s="12"/>
      <c r="B198" s="76" t="s">
        <v>133</v>
      </c>
      <c r="C198" s="77"/>
      <c r="D198" s="25">
        <v>5</v>
      </c>
      <c r="E198" s="25">
        <v>12</v>
      </c>
      <c r="F198" s="26">
        <f aca="true" t="shared" si="85" ref="F198:F205">D198+E198</f>
        <v>17</v>
      </c>
      <c r="G198" s="26">
        <v>0</v>
      </c>
      <c r="H198" s="26">
        <v>0</v>
      </c>
      <c r="I198" s="26">
        <f aca="true" t="shared" si="86" ref="I198:I205">G198+H198</f>
        <v>0</v>
      </c>
      <c r="J198" s="26">
        <v>0</v>
      </c>
      <c r="K198" s="26">
        <v>0</v>
      </c>
      <c r="L198" s="26">
        <f aca="true" t="shared" si="87" ref="L198:L205">J198+K198</f>
        <v>0</v>
      </c>
      <c r="M198" s="26">
        <v>0</v>
      </c>
      <c r="N198" s="26">
        <v>0</v>
      </c>
      <c r="O198" s="26">
        <f aca="true" t="shared" si="88" ref="O198:O205">M198+N198</f>
        <v>0</v>
      </c>
      <c r="P198" s="26">
        <f aca="true" t="shared" si="89" ref="P198:Q205">D198+G198+J198+M198</f>
        <v>5</v>
      </c>
      <c r="Q198" s="26">
        <f t="shared" si="89"/>
        <v>12</v>
      </c>
      <c r="R198" s="26">
        <f aca="true" t="shared" si="90" ref="R198:R205">P198+Q198</f>
        <v>17</v>
      </c>
      <c r="S198" s="27">
        <v>2</v>
      </c>
      <c r="T198" s="26" t="str">
        <f>IF(S198=1,P198,"0")</f>
        <v>0</v>
      </c>
      <c r="U198" s="26" t="str">
        <f>IF(S198=1,Q198,"0")</f>
        <v>0</v>
      </c>
      <c r="V198" s="26">
        <f>T198+U198</f>
        <v>0</v>
      </c>
      <c r="W198" s="26">
        <f>IF(S198=2,P198,"0")</f>
        <v>5</v>
      </c>
      <c r="X198" s="26">
        <f>IF(S198=2,Q198,"0")</f>
        <v>12</v>
      </c>
      <c r="Y198" s="26">
        <f>W198+X198</f>
        <v>17</v>
      </c>
    </row>
    <row r="199" spans="1:25" ht="19.5" customHeight="1">
      <c r="A199" s="12"/>
      <c r="B199" s="46" t="s">
        <v>134</v>
      </c>
      <c r="C199" s="77"/>
      <c r="D199" s="25">
        <v>0</v>
      </c>
      <c r="E199" s="25">
        <v>0</v>
      </c>
      <c r="F199" s="26">
        <f t="shared" si="85"/>
        <v>0</v>
      </c>
      <c r="G199" s="26">
        <v>0</v>
      </c>
      <c r="H199" s="26">
        <v>0</v>
      </c>
      <c r="I199" s="26">
        <f t="shared" si="86"/>
        <v>0</v>
      </c>
      <c r="J199" s="26">
        <v>0</v>
      </c>
      <c r="K199" s="26">
        <v>0</v>
      </c>
      <c r="L199" s="26">
        <f t="shared" si="87"/>
        <v>0</v>
      </c>
      <c r="M199" s="26">
        <v>0</v>
      </c>
      <c r="N199" s="26">
        <v>0</v>
      </c>
      <c r="O199" s="26">
        <f t="shared" si="88"/>
        <v>0</v>
      </c>
      <c r="P199" s="26">
        <f t="shared" si="89"/>
        <v>0</v>
      </c>
      <c r="Q199" s="26">
        <f t="shared" si="89"/>
        <v>0</v>
      </c>
      <c r="R199" s="26">
        <f t="shared" si="90"/>
        <v>0</v>
      </c>
      <c r="S199" s="27">
        <v>2</v>
      </c>
      <c r="T199" s="26" t="str">
        <f>IF(S199=1,P199,"0")</f>
        <v>0</v>
      </c>
      <c r="U199" s="26" t="str">
        <f>IF(S199=1,Q199,"0")</f>
        <v>0</v>
      </c>
      <c r="V199" s="26">
        <f>T199+U199</f>
        <v>0</v>
      </c>
      <c r="W199" s="26">
        <f>IF(S199=2,P199,"0")</f>
        <v>0</v>
      </c>
      <c r="X199" s="26">
        <f>IF(S199=2,Q199,"0")</f>
        <v>0</v>
      </c>
      <c r="Y199" s="26">
        <f>W199+X199</f>
        <v>0</v>
      </c>
    </row>
    <row r="200" spans="1:25" ht="19.5" customHeight="1">
      <c r="A200" s="12"/>
      <c r="B200" s="23" t="s">
        <v>135</v>
      </c>
      <c r="C200" s="77"/>
      <c r="D200" s="25">
        <v>5</v>
      </c>
      <c r="E200" s="25">
        <v>27</v>
      </c>
      <c r="F200" s="26">
        <f t="shared" si="85"/>
        <v>32</v>
      </c>
      <c r="G200" s="26">
        <v>0</v>
      </c>
      <c r="H200" s="26">
        <v>0</v>
      </c>
      <c r="I200" s="26">
        <f t="shared" si="86"/>
        <v>0</v>
      </c>
      <c r="J200" s="26">
        <v>0</v>
      </c>
      <c r="K200" s="26">
        <v>0</v>
      </c>
      <c r="L200" s="26">
        <f t="shared" si="87"/>
        <v>0</v>
      </c>
      <c r="M200" s="26">
        <v>0</v>
      </c>
      <c r="N200" s="26">
        <v>0</v>
      </c>
      <c r="O200" s="26">
        <f t="shared" si="88"/>
        <v>0</v>
      </c>
      <c r="P200" s="26">
        <f t="shared" si="89"/>
        <v>5</v>
      </c>
      <c r="Q200" s="26">
        <f t="shared" si="89"/>
        <v>27</v>
      </c>
      <c r="R200" s="26">
        <f t="shared" si="90"/>
        <v>32</v>
      </c>
      <c r="S200" s="27">
        <v>1</v>
      </c>
      <c r="T200" s="26">
        <f>IF(S200=1,P200,"0")</f>
        <v>5</v>
      </c>
      <c r="U200" s="26">
        <f>IF(S200=1,Q200,"0")</f>
        <v>27</v>
      </c>
      <c r="V200" s="26">
        <f>T200+U200</f>
        <v>32</v>
      </c>
      <c r="W200" s="26" t="str">
        <f>IF(S200=2,P200,"0")</f>
        <v>0</v>
      </c>
      <c r="X200" s="26" t="str">
        <f>IF(S200=2,Q200,"0")</f>
        <v>0</v>
      </c>
      <c r="Y200" s="26">
        <f>W200+X200</f>
        <v>0</v>
      </c>
    </row>
    <row r="201" spans="1:25" ht="19.5" customHeight="1">
      <c r="A201" s="12"/>
      <c r="B201" s="23" t="s">
        <v>136</v>
      </c>
      <c r="C201" s="77"/>
      <c r="D201" s="25">
        <v>0</v>
      </c>
      <c r="E201" s="25">
        <v>0</v>
      </c>
      <c r="F201" s="26">
        <f t="shared" si="85"/>
        <v>0</v>
      </c>
      <c r="G201" s="26">
        <v>0</v>
      </c>
      <c r="H201" s="26">
        <v>0</v>
      </c>
      <c r="I201" s="26">
        <f t="shared" si="86"/>
        <v>0</v>
      </c>
      <c r="J201" s="26">
        <v>0</v>
      </c>
      <c r="K201" s="26">
        <v>0</v>
      </c>
      <c r="L201" s="26">
        <f t="shared" si="87"/>
        <v>0</v>
      </c>
      <c r="M201" s="26">
        <v>0</v>
      </c>
      <c r="N201" s="26">
        <v>0</v>
      </c>
      <c r="O201" s="26">
        <f t="shared" si="88"/>
        <v>0</v>
      </c>
      <c r="P201" s="26">
        <f t="shared" si="89"/>
        <v>0</v>
      </c>
      <c r="Q201" s="26">
        <f t="shared" si="89"/>
        <v>0</v>
      </c>
      <c r="R201" s="26">
        <f t="shared" si="90"/>
        <v>0</v>
      </c>
      <c r="S201" s="27">
        <v>1</v>
      </c>
      <c r="T201" s="26">
        <f>IF(S201=1,P201,"0")</f>
        <v>0</v>
      </c>
      <c r="U201" s="26">
        <f>IF(S201=1,Q201,"0")</f>
        <v>0</v>
      </c>
      <c r="V201" s="26">
        <f>T201+U201</f>
        <v>0</v>
      </c>
      <c r="W201" s="26" t="str">
        <f>IF(S201=2,P201,"0")</f>
        <v>0</v>
      </c>
      <c r="X201" s="26" t="str">
        <f>IF(S201=2,Q201,"0")</f>
        <v>0</v>
      </c>
      <c r="Y201" s="26">
        <f>W201+X201</f>
        <v>0</v>
      </c>
    </row>
    <row r="202" spans="1:25" ht="19.5" customHeight="1">
      <c r="A202" s="21"/>
      <c r="B202" s="23" t="s">
        <v>137</v>
      </c>
      <c r="C202" s="55"/>
      <c r="D202" s="25">
        <v>11</v>
      </c>
      <c r="E202" s="25">
        <v>30</v>
      </c>
      <c r="F202" s="26">
        <f t="shared" si="85"/>
        <v>41</v>
      </c>
      <c r="G202" s="26">
        <v>0</v>
      </c>
      <c r="H202" s="26">
        <v>0</v>
      </c>
      <c r="I202" s="26">
        <f t="shared" si="86"/>
        <v>0</v>
      </c>
      <c r="J202" s="26">
        <v>0</v>
      </c>
      <c r="K202" s="26">
        <v>0</v>
      </c>
      <c r="L202" s="26">
        <f t="shared" si="87"/>
        <v>0</v>
      </c>
      <c r="M202" s="26">
        <v>0</v>
      </c>
      <c r="N202" s="26">
        <v>0</v>
      </c>
      <c r="O202" s="26">
        <f t="shared" si="88"/>
        <v>0</v>
      </c>
      <c r="P202" s="26">
        <f t="shared" si="89"/>
        <v>11</v>
      </c>
      <c r="Q202" s="26">
        <f t="shared" si="89"/>
        <v>30</v>
      </c>
      <c r="R202" s="26">
        <f t="shared" si="90"/>
        <v>41</v>
      </c>
      <c r="S202" s="27">
        <v>2</v>
      </c>
      <c r="T202" s="26" t="str">
        <f t="shared" si="61"/>
        <v>0</v>
      </c>
      <c r="U202" s="26" t="str">
        <f t="shared" si="62"/>
        <v>0</v>
      </c>
      <c r="V202" s="26">
        <f t="shared" si="63"/>
        <v>0</v>
      </c>
      <c r="W202" s="26">
        <f t="shared" si="64"/>
        <v>11</v>
      </c>
      <c r="X202" s="26">
        <f t="shared" si="65"/>
        <v>30</v>
      </c>
      <c r="Y202" s="26">
        <f t="shared" si="66"/>
        <v>41</v>
      </c>
    </row>
    <row r="203" spans="1:25" ht="19.5" customHeight="1">
      <c r="A203" s="22"/>
      <c r="B203" s="72" t="s">
        <v>138</v>
      </c>
      <c r="C203" s="24"/>
      <c r="D203" s="25">
        <v>0</v>
      </c>
      <c r="E203" s="25">
        <v>0</v>
      </c>
      <c r="F203" s="26">
        <f t="shared" si="85"/>
        <v>0</v>
      </c>
      <c r="G203" s="26">
        <v>0</v>
      </c>
      <c r="H203" s="26">
        <v>0</v>
      </c>
      <c r="I203" s="26">
        <f t="shared" si="86"/>
        <v>0</v>
      </c>
      <c r="J203" s="26">
        <v>0</v>
      </c>
      <c r="K203" s="26">
        <v>0</v>
      </c>
      <c r="L203" s="26">
        <f t="shared" si="87"/>
        <v>0</v>
      </c>
      <c r="M203" s="26">
        <v>0</v>
      </c>
      <c r="N203" s="26">
        <v>0</v>
      </c>
      <c r="O203" s="26">
        <f t="shared" si="88"/>
        <v>0</v>
      </c>
      <c r="P203" s="26">
        <f t="shared" si="89"/>
        <v>0</v>
      </c>
      <c r="Q203" s="26">
        <f t="shared" si="89"/>
        <v>0</v>
      </c>
      <c r="R203" s="26">
        <f t="shared" si="90"/>
        <v>0</v>
      </c>
      <c r="S203" s="27">
        <v>2</v>
      </c>
      <c r="T203" s="26" t="str">
        <f t="shared" si="61"/>
        <v>0</v>
      </c>
      <c r="U203" s="26" t="str">
        <f t="shared" si="62"/>
        <v>0</v>
      </c>
      <c r="V203" s="26">
        <f t="shared" si="63"/>
        <v>0</v>
      </c>
      <c r="W203" s="26">
        <f t="shared" si="64"/>
        <v>0</v>
      </c>
      <c r="X203" s="26">
        <f t="shared" si="65"/>
        <v>0</v>
      </c>
      <c r="Y203" s="26">
        <f t="shared" si="66"/>
        <v>0</v>
      </c>
    </row>
    <row r="204" spans="1:25" ht="19.5" customHeight="1">
      <c r="A204" s="22"/>
      <c r="B204" s="23" t="s">
        <v>139</v>
      </c>
      <c r="C204" s="24"/>
      <c r="D204" s="25">
        <v>3</v>
      </c>
      <c r="E204" s="25">
        <v>20</v>
      </c>
      <c r="F204" s="26">
        <f t="shared" si="85"/>
        <v>23</v>
      </c>
      <c r="G204" s="26">
        <v>0</v>
      </c>
      <c r="H204" s="26">
        <v>0</v>
      </c>
      <c r="I204" s="26">
        <f t="shared" si="86"/>
        <v>0</v>
      </c>
      <c r="J204" s="26">
        <v>0</v>
      </c>
      <c r="K204" s="26">
        <v>0</v>
      </c>
      <c r="L204" s="26">
        <f t="shared" si="87"/>
        <v>0</v>
      </c>
      <c r="M204" s="26">
        <v>0</v>
      </c>
      <c r="N204" s="26">
        <v>0</v>
      </c>
      <c r="O204" s="26">
        <f t="shared" si="88"/>
        <v>0</v>
      </c>
      <c r="P204" s="26">
        <f t="shared" si="89"/>
        <v>3</v>
      </c>
      <c r="Q204" s="26">
        <f t="shared" si="89"/>
        <v>20</v>
      </c>
      <c r="R204" s="26">
        <f t="shared" si="90"/>
        <v>23</v>
      </c>
      <c r="S204" s="27">
        <v>1</v>
      </c>
      <c r="T204" s="26">
        <f t="shared" si="61"/>
        <v>3</v>
      </c>
      <c r="U204" s="26">
        <f t="shared" si="62"/>
        <v>20</v>
      </c>
      <c r="V204" s="26">
        <f t="shared" si="63"/>
        <v>23</v>
      </c>
      <c r="W204" s="26" t="str">
        <f t="shared" si="64"/>
        <v>0</v>
      </c>
      <c r="X204" s="26" t="str">
        <f t="shared" si="65"/>
        <v>0</v>
      </c>
      <c r="Y204" s="26">
        <f t="shared" si="66"/>
        <v>0</v>
      </c>
    </row>
    <row r="205" spans="1:25" ht="19.5" customHeight="1">
      <c r="A205" s="22"/>
      <c r="B205" s="23" t="s">
        <v>140</v>
      </c>
      <c r="C205" s="24"/>
      <c r="D205" s="25">
        <v>0</v>
      </c>
      <c r="E205" s="25">
        <v>0</v>
      </c>
      <c r="F205" s="26">
        <f t="shared" si="85"/>
        <v>0</v>
      </c>
      <c r="G205" s="26">
        <v>0</v>
      </c>
      <c r="H205" s="26">
        <v>0</v>
      </c>
      <c r="I205" s="26">
        <f t="shared" si="86"/>
        <v>0</v>
      </c>
      <c r="J205" s="26">
        <v>0</v>
      </c>
      <c r="K205" s="26">
        <v>0</v>
      </c>
      <c r="L205" s="26">
        <f t="shared" si="87"/>
        <v>0</v>
      </c>
      <c r="M205" s="26">
        <v>0</v>
      </c>
      <c r="N205" s="26">
        <v>0</v>
      </c>
      <c r="O205" s="26">
        <f t="shared" si="88"/>
        <v>0</v>
      </c>
      <c r="P205" s="26">
        <f t="shared" si="89"/>
        <v>0</v>
      </c>
      <c r="Q205" s="26">
        <f t="shared" si="89"/>
        <v>0</v>
      </c>
      <c r="R205" s="26">
        <f t="shared" si="90"/>
        <v>0</v>
      </c>
      <c r="S205" s="27">
        <v>1</v>
      </c>
      <c r="T205" s="26">
        <f t="shared" si="61"/>
        <v>0</v>
      </c>
      <c r="U205" s="26">
        <f t="shared" si="62"/>
        <v>0</v>
      </c>
      <c r="V205" s="26">
        <f t="shared" si="63"/>
        <v>0</v>
      </c>
      <c r="W205" s="26" t="str">
        <f t="shared" si="64"/>
        <v>0</v>
      </c>
      <c r="X205" s="26" t="str">
        <f t="shared" si="65"/>
        <v>0</v>
      </c>
      <c r="Y205" s="26">
        <f t="shared" si="66"/>
        <v>0</v>
      </c>
    </row>
    <row r="206" spans="1:25" s="32" customFormat="1" ht="19.5" customHeight="1">
      <c r="A206" s="41"/>
      <c r="B206" s="42" t="s">
        <v>21</v>
      </c>
      <c r="C206" s="43">
        <f>SUM(C202:C205)</f>
        <v>0</v>
      </c>
      <c r="D206" s="43">
        <f>SUM(D198:D205)</f>
        <v>24</v>
      </c>
      <c r="E206" s="43">
        <f aca="true" t="shared" si="91" ref="E206:Y206">SUM(E198:E205)</f>
        <v>89</v>
      </c>
      <c r="F206" s="43">
        <f t="shared" si="91"/>
        <v>113</v>
      </c>
      <c r="G206" s="43">
        <f t="shared" si="91"/>
        <v>0</v>
      </c>
      <c r="H206" s="43">
        <f t="shared" si="91"/>
        <v>0</v>
      </c>
      <c r="I206" s="43">
        <f t="shared" si="91"/>
        <v>0</v>
      </c>
      <c r="J206" s="43">
        <f t="shared" si="91"/>
        <v>0</v>
      </c>
      <c r="K206" s="43">
        <f t="shared" si="91"/>
        <v>0</v>
      </c>
      <c r="L206" s="43">
        <f t="shared" si="91"/>
        <v>0</v>
      </c>
      <c r="M206" s="43">
        <f t="shared" si="91"/>
        <v>0</v>
      </c>
      <c r="N206" s="43">
        <f t="shared" si="91"/>
        <v>0</v>
      </c>
      <c r="O206" s="43">
        <f t="shared" si="91"/>
        <v>0</v>
      </c>
      <c r="P206" s="43">
        <f t="shared" si="91"/>
        <v>24</v>
      </c>
      <c r="Q206" s="43">
        <f t="shared" si="91"/>
        <v>89</v>
      </c>
      <c r="R206" s="43">
        <f t="shared" si="91"/>
        <v>113</v>
      </c>
      <c r="S206" s="44"/>
      <c r="T206" s="43">
        <f t="shared" si="91"/>
        <v>8</v>
      </c>
      <c r="U206" s="43">
        <f t="shared" si="91"/>
        <v>47</v>
      </c>
      <c r="V206" s="43">
        <f t="shared" si="91"/>
        <v>55</v>
      </c>
      <c r="W206" s="43">
        <f t="shared" si="91"/>
        <v>16</v>
      </c>
      <c r="X206" s="43">
        <f t="shared" si="91"/>
        <v>42</v>
      </c>
      <c r="Y206" s="43">
        <f t="shared" si="91"/>
        <v>58</v>
      </c>
    </row>
    <row r="207" spans="1:25" s="36" customFormat="1" ht="19.5" customHeight="1">
      <c r="A207" s="50"/>
      <c r="B207" s="51" t="s">
        <v>141</v>
      </c>
      <c r="C207" s="52">
        <f>C191+C196+C206</f>
        <v>0</v>
      </c>
      <c r="D207" s="52">
        <f>D191+D196+D206</f>
        <v>253</v>
      </c>
      <c r="E207" s="52">
        <f aca="true" t="shared" si="92" ref="E207:Y207">E191+E196+E206</f>
        <v>1145</v>
      </c>
      <c r="F207" s="52">
        <f t="shared" si="92"/>
        <v>1398</v>
      </c>
      <c r="G207" s="52">
        <f t="shared" si="92"/>
        <v>0</v>
      </c>
      <c r="H207" s="52">
        <f t="shared" si="92"/>
        <v>0</v>
      </c>
      <c r="I207" s="52">
        <f t="shared" si="92"/>
        <v>0</v>
      </c>
      <c r="J207" s="52">
        <f t="shared" si="92"/>
        <v>0</v>
      </c>
      <c r="K207" s="52">
        <f t="shared" si="92"/>
        <v>0</v>
      </c>
      <c r="L207" s="52">
        <f t="shared" si="92"/>
        <v>0</v>
      </c>
      <c r="M207" s="52">
        <f t="shared" si="92"/>
        <v>0</v>
      </c>
      <c r="N207" s="52">
        <f t="shared" si="92"/>
        <v>0</v>
      </c>
      <c r="O207" s="52">
        <f t="shared" si="92"/>
        <v>0</v>
      </c>
      <c r="P207" s="52">
        <f t="shared" si="92"/>
        <v>253</v>
      </c>
      <c r="Q207" s="52">
        <f t="shared" si="92"/>
        <v>1145</v>
      </c>
      <c r="R207" s="52">
        <f t="shared" si="92"/>
        <v>1398</v>
      </c>
      <c r="S207" s="44"/>
      <c r="T207" s="52">
        <f t="shared" si="92"/>
        <v>128</v>
      </c>
      <c r="U207" s="52">
        <f t="shared" si="92"/>
        <v>697</v>
      </c>
      <c r="V207" s="52">
        <f t="shared" si="92"/>
        <v>825</v>
      </c>
      <c r="W207" s="52">
        <f t="shared" si="92"/>
        <v>125</v>
      </c>
      <c r="X207" s="52">
        <f t="shared" si="92"/>
        <v>448</v>
      </c>
      <c r="Y207" s="52">
        <f t="shared" si="92"/>
        <v>573</v>
      </c>
    </row>
    <row r="208" spans="1:25" ht="19.5" customHeight="1">
      <c r="A208" s="22"/>
      <c r="B208" s="53" t="s">
        <v>44</v>
      </c>
      <c r="C208" s="54"/>
      <c r="D208" s="15"/>
      <c r="E208" s="15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7"/>
      <c r="T208" s="16"/>
      <c r="U208" s="16"/>
      <c r="V208" s="16"/>
      <c r="W208" s="16"/>
      <c r="X208" s="16"/>
      <c r="Y208" s="18"/>
    </row>
    <row r="209" spans="1:25" ht="19.5" customHeight="1">
      <c r="A209" s="22"/>
      <c r="B209" s="103" t="s">
        <v>142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4"/>
    </row>
    <row r="210" spans="1:25" ht="19.5" customHeight="1">
      <c r="A210" s="22"/>
      <c r="B210" s="48" t="s">
        <v>143</v>
      </c>
      <c r="C210" s="78"/>
      <c r="D210" s="25">
        <v>0</v>
      </c>
      <c r="E210" s="25">
        <v>0</v>
      </c>
      <c r="F210" s="26">
        <f aca="true" t="shared" si="93" ref="F210:F229">D210+E210</f>
        <v>0</v>
      </c>
      <c r="G210" s="26">
        <v>0</v>
      </c>
      <c r="H210" s="26">
        <v>0</v>
      </c>
      <c r="I210" s="26">
        <f aca="true" t="shared" si="94" ref="I210:I229">G210+H210</f>
        <v>0</v>
      </c>
      <c r="J210" s="26">
        <v>0</v>
      </c>
      <c r="K210" s="26">
        <v>0</v>
      </c>
      <c r="L210" s="26">
        <f aca="true" t="shared" si="95" ref="L210:L229">J210+K210</f>
        <v>0</v>
      </c>
      <c r="M210" s="26">
        <v>0</v>
      </c>
      <c r="N210" s="26">
        <v>0</v>
      </c>
      <c r="O210" s="26">
        <f aca="true" t="shared" si="96" ref="O210:O229">M210+N210</f>
        <v>0</v>
      </c>
      <c r="P210" s="26">
        <f>D210+G210+J210+M210</f>
        <v>0</v>
      </c>
      <c r="Q210" s="26">
        <f>E210+H210+K210+N210</f>
        <v>0</v>
      </c>
      <c r="R210" s="26">
        <f aca="true" t="shared" si="97" ref="R210:R229">P210+Q210</f>
        <v>0</v>
      </c>
      <c r="S210" s="27">
        <v>1</v>
      </c>
      <c r="T210" s="26">
        <f t="shared" si="61"/>
        <v>0</v>
      </c>
      <c r="U210" s="26">
        <f t="shared" si="62"/>
        <v>0</v>
      </c>
      <c r="V210" s="26">
        <f t="shared" si="63"/>
        <v>0</v>
      </c>
      <c r="W210" s="26" t="str">
        <f t="shared" si="64"/>
        <v>0</v>
      </c>
      <c r="X210" s="26" t="str">
        <f t="shared" si="65"/>
        <v>0</v>
      </c>
      <c r="Y210" s="26">
        <f t="shared" si="66"/>
        <v>0</v>
      </c>
    </row>
    <row r="211" spans="1:25" ht="19.5" customHeight="1">
      <c r="A211" s="22"/>
      <c r="B211" s="45" t="s">
        <v>144</v>
      </c>
      <c r="C211" s="55"/>
      <c r="D211" s="25">
        <v>0</v>
      </c>
      <c r="E211" s="25">
        <v>0</v>
      </c>
      <c r="F211" s="26">
        <f t="shared" si="93"/>
        <v>0</v>
      </c>
      <c r="G211" s="26">
        <v>0</v>
      </c>
      <c r="H211" s="26">
        <v>0</v>
      </c>
      <c r="I211" s="26">
        <f t="shared" si="94"/>
        <v>0</v>
      </c>
      <c r="J211" s="26">
        <v>12</v>
      </c>
      <c r="K211" s="26">
        <v>45</v>
      </c>
      <c r="L211" s="26">
        <f t="shared" si="95"/>
        <v>57</v>
      </c>
      <c r="M211" s="26">
        <v>0</v>
      </c>
      <c r="N211" s="26">
        <v>0</v>
      </c>
      <c r="O211" s="26">
        <f t="shared" si="96"/>
        <v>0</v>
      </c>
      <c r="P211" s="26">
        <f aca="true" t="shared" si="98" ref="P211:Q229">D211+G211+J211+M211</f>
        <v>12</v>
      </c>
      <c r="Q211" s="26">
        <f t="shared" si="98"/>
        <v>45</v>
      </c>
      <c r="R211" s="26">
        <f t="shared" si="97"/>
        <v>57</v>
      </c>
      <c r="S211" s="27">
        <v>1</v>
      </c>
      <c r="T211" s="26">
        <f t="shared" si="61"/>
        <v>12</v>
      </c>
      <c r="U211" s="26">
        <f t="shared" si="62"/>
        <v>45</v>
      </c>
      <c r="V211" s="26">
        <f t="shared" si="63"/>
        <v>57</v>
      </c>
      <c r="W211" s="26" t="str">
        <f t="shared" si="64"/>
        <v>0</v>
      </c>
      <c r="X211" s="26" t="str">
        <f t="shared" si="65"/>
        <v>0</v>
      </c>
      <c r="Y211" s="26">
        <f t="shared" si="66"/>
        <v>0</v>
      </c>
    </row>
    <row r="212" spans="1:25" ht="19.5" customHeight="1">
      <c r="A212" s="22"/>
      <c r="B212" s="45" t="s">
        <v>145</v>
      </c>
      <c r="C212" s="55"/>
      <c r="D212" s="25">
        <v>0</v>
      </c>
      <c r="E212" s="25">
        <v>0</v>
      </c>
      <c r="F212" s="26">
        <f t="shared" si="93"/>
        <v>0</v>
      </c>
      <c r="G212" s="26">
        <v>0</v>
      </c>
      <c r="H212" s="26">
        <v>0</v>
      </c>
      <c r="I212" s="26">
        <f t="shared" si="94"/>
        <v>0</v>
      </c>
      <c r="J212" s="26">
        <v>4</v>
      </c>
      <c r="K212" s="26">
        <v>14</v>
      </c>
      <c r="L212" s="26">
        <f t="shared" si="95"/>
        <v>18</v>
      </c>
      <c r="M212" s="26">
        <v>0</v>
      </c>
      <c r="N212" s="26">
        <v>0</v>
      </c>
      <c r="O212" s="26">
        <f t="shared" si="96"/>
        <v>0</v>
      </c>
      <c r="P212" s="26">
        <f t="shared" si="98"/>
        <v>4</v>
      </c>
      <c r="Q212" s="26">
        <f t="shared" si="98"/>
        <v>14</v>
      </c>
      <c r="R212" s="26">
        <f t="shared" si="97"/>
        <v>18</v>
      </c>
      <c r="S212" s="27">
        <v>1</v>
      </c>
      <c r="T212" s="26">
        <f t="shared" si="61"/>
        <v>4</v>
      </c>
      <c r="U212" s="26">
        <f t="shared" si="62"/>
        <v>14</v>
      </c>
      <c r="V212" s="26">
        <f t="shared" si="63"/>
        <v>18</v>
      </c>
      <c r="W212" s="26" t="str">
        <f t="shared" si="64"/>
        <v>0</v>
      </c>
      <c r="X212" s="26" t="str">
        <f t="shared" si="65"/>
        <v>0</v>
      </c>
      <c r="Y212" s="26">
        <f t="shared" si="66"/>
        <v>0</v>
      </c>
    </row>
    <row r="213" spans="1:25" ht="19.5" customHeight="1">
      <c r="A213" s="22"/>
      <c r="B213" s="45" t="s">
        <v>146</v>
      </c>
      <c r="C213" s="55"/>
      <c r="D213" s="25">
        <v>0</v>
      </c>
      <c r="E213" s="25">
        <v>0</v>
      </c>
      <c r="F213" s="26">
        <f t="shared" si="93"/>
        <v>0</v>
      </c>
      <c r="G213" s="26">
        <v>0</v>
      </c>
      <c r="H213" s="26">
        <v>0</v>
      </c>
      <c r="I213" s="26">
        <f t="shared" si="94"/>
        <v>0</v>
      </c>
      <c r="J213" s="26">
        <v>13</v>
      </c>
      <c r="K213" s="26">
        <v>1</v>
      </c>
      <c r="L213" s="26">
        <f t="shared" si="95"/>
        <v>14</v>
      </c>
      <c r="M213" s="26">
        <v>0</v>
      </c>
      <c r="N213" s="26">
        <v>0</v>
      </c>
      <c r="O213" s="26">
        <f t="shared" si="96"/>
        <v>0</v>
      </c>
      <c r="P213" s="26">
        <f t="shared" si="98"/>
        <v>13</v>
      </c>
      <c r="Q213" s="26">
        <f t="shared" si="98"/>
        <v>1</v>
      </c>
      <c r="R213" s="26">
        <f t="shared" si="97"/>
        <v>14</v>
      </c>
      <c r="S213" s="27">
        <v>2</v>
      </c>
      <c r="T213" s="26" t="str">
        <f t="shared" si="61"/>
        <v>0</v>
      </c>
      <c r="U213" s="26" t="str">
        <f t="shared" si="62"/>
        <v>0</v>
      </c>
      <c r="V213" s="26">
        <f t="shared" si="63"/>
        <v>0</v>
      </c>
      <c r="W213" s="26">
        <f t="shared" si="64"/>
        <v>13</v>
      </c>
      <c r="X213" s="26">
        <f t="shared" si="65"/>
        <v>1</v>
      </c>
      <c r="Y213" s="26">
        <f t="shared" si="66"/>
        <v>14</v>
      </c>
    </row>
    <row r="214" spans="1:25" ht="19.5" customHeight="1">
      <c r="A214" s="22"/>
      <c r="B214" s="48" t="s">
        <v>113</v>
      </c>
      <c r="C214" s="78"/>
      <c r="D214" s="25">
        <v>9</v>
      </c>
      <c r="E214" s="25">
        <v>21</v>
      </c>
      <c r="F214" s="26">
        <f t="shared" si="93"/>
        <v>30</v>
      </c>
      <c r="G214" s="26">
        <v>0</v>
      </c>
      <c r="H214" s="26">
        <v>0</v>
      </c>
      <c r="I214" s="26">
        <f t="shared" si="94"/>
        <v>0</v>
      </c>
      <c r="J214" s="26">
        <v>0</v>
      </c>
      <c r="K214" s="26">
        <v>0</v>
      </c>
      <c r="L214" s="26">
        <f t="shared" si="95"/>
        <v>0</v>
      </c>
      <c r="M214" s="26">
        <v>0</v>
      </c>
      <c r="N214" s="26">
        <v>0</v>
      </c>
      <c r="O214" s="26">
        <f t="shared" si="96"/>
        <v>0</v>
      </c>
      <c r="P214" s="26">
        <f t="shared" si="98"/>
        <v>9</v>
      </c>
      <c r="Q214" s="26">
        <f t="shared" si="98"/>
        <v>21</v>
      </c>
      <c r="R214" s="26">
        <f t="shared" si="97"/>
        <v>30</v>
      </c>
      <c r="S214" s="27">
        <v>1</v>
      </c>
      <c r="T214" s="26">
        <f t="shared" si="61"/>
        <v>9</v>
      </c>
      <c r="U214" s="26">
        <f t="shared" si="62"/>
        <v>21</v>
      </c>
      <c r="V214" s="26">
        <f t="shared" si="63"/>
        <v>30</v>
      </c>
      <c r="W214" s="26" t="str">
        <f t="shared" si="64"/>
        <v>0</v>
      </c>
      <c r="X214" s="26" t="str">
        <f t="shared" si="65"/>
        <v>0</v>
      </c>
      <c r="Y214" s="26">
        <f t="shared" si="66"/>
        <v>0</v>
      </c>
    </row>
    <row r="215" spans="1:25" ht="19.5" customHeight="1">
      <c r="A215" s="22"/>
      <c r="B215" s="48" t="s">
        <v>112</v>
      </c>
      <c r="C215" s="78"/>
      <c r="D215" s="25">
        <v>12</v>
      </c>
      <c r="E215" s="25">
        <v>26</v>
      </c>
      <c r="F215" s="26">
        <f t="shared" si="93"/>
        <v>38</v>
      </c>
      <c r="G215" s="26">
        <v>0</v>
      </c>
      <c r="H215" s="26">
        <v>0</v>
      </c>
      <c r="I215" s="26">
        <f t="shared" si="94"/>
        <v>0</v>
      </c>
      <c r="J215" s="26">
        <v>0</v>
      </c>
      <c r="K215" s="26">
        <v>0</v>
      </c>
      <c r="L215" s="26">
        <f t="shared" si="95"/>
        <v>0</v>
      </c>
      <c r="M215" s="26">
        <v>0</v>
      </c>
      <c r="N215" s="26">
        <v>0</v>
      </c>
      <c r="O215" s="26">
        <f t="shared" si="96"/>
        <v>0</v>
      </c>
      <c r="P215" s="26">
        <f t="shared" si="98"/>
        <v>12</v>
      </c>
      <c r="Q215" s="26">
        <f t="shared" si="98"/>
        <v>26</v>
      </c>
      <c r="R215" s="26">
        <f t="shared" si="97"/>
        <v>38</v>
      </c>
      <c r="S215" s="27">
        <v>1</v>
      </c>
      <c r="T215" s="26">
        <f t="shared" si="61"/>
        <v>12</v>
      </c>
      <c r="U215" s="26">
        <f t="shared" si="62"/>
        <v>26</v>
      </c>
      <c r="V215" s="26">
        <f t="shared" si="63"/>
        <v>38</v>
      </c>
      <c r="W215" s="26" t="str">
        <f t="shared" si="64"/>
        <v>0</v>
      </c>
      <c r="X215" s="26" t="str">
        <f t="shared" si="65"/>
        <v>0</v>
      </c>
      <c r="Y215" s="26">
        <f t="shared" si="66"/>
        <v>0</v>
      </c>
    </row>
    <row r="216" spans="1:25" ht="19.5" customHeight="1">
      <c r="A216" s="22"/>
      <c r="B216" s="48" t="s">
        <v>114</v>
      </c>
      <c r="C216" s="78"/>
      <c r="D216" s="25">
        <v>0</v>
      </c>
      <c r="E216" s="25">
        <v>0</v>
      </c>
      <c r="F216" s="26">
        <f>D216+E216</f>
        <v>0</v>
      </c>
      <c r="G216" s="26">
        <v>0</v>
      </c>
      <c r="H216" s="26">
        <v>0</v>
      </c>
      <c r="I216" s="26">
        <f>G216+H216</f>
        <v>0</v>
      </c>
      <c r="J216" s="26">
        <v>0</v>
      </c>
      <c r="K216" s="26">
        <v>0</v>
      </c>
      <c r="L216" s="26">
        <f>J216+K216</f>
        <v>0</v>
      </c>
      <c r="M216" s="26">
        <v>0</v>
      </c>
      <c r="N216" s="26">
        <v>0</v>
      </c>
      <c r="O216" s="26">
        <f>M216+N216</f>
        <v>0</v>
      </c>
      <c r="P216" s="26">
        <f t="shared" si="98"/>
        <v>0</v>
      </c>
      <c r="Q216" s="26">
        <f t="shared" si="98"/>
        <v>0</v>
      </c>
      <c r="R216" s="26">
        <f>P216+Q216</f>
        <v>0</v>
      </c>
      <c r="S216" s="27">
        <v>1</v>
      </c>
      <c r="T216" s="26">
        <f>IF(S216=1,P216,"0")</f>
        <v>0</v>
      </c>
      <c r="U216" s="26">
        <f>IF(S216=1,Q216,"0")</f>
        <v>0</v>
      </c>
      <c r="V216" s="26">
        <f>T216+U216</f>
        <v>0</v>
      </c>
      <c r="W216" s="26" t="str">
        <f>IF(S216=2,P216,"0")</f>
        <v>0</v>
      </c>
      <c r="X216" s="26" t="str">
        <f>IF(S216=2,Q216,"0")</f>
        <v>0</v>
      </c>
      <c r="Y216" s="26">
        <f>W216+X216</f>
        <v>0</v>
      </c>
    </row>
    <row r="217" spans="1:25" ht="19.5" customHeight="1">
      <c r="A217" s="22"/>
      <c r="B217" s="48" t="s">
        <v>125</v>
      </c>
      <c r="C217" s="78"/>
      <c r="D217" s="25">
        <v>0</v>
      </c>
      <c r="E217" s="25">
        <v>0</v>
      </c>
      <c r="F217" s="26">
        <f>D217+E217</f>
        <v>0</v>
      </c>
      <c r="G217" s="26">
        <v>0</v>
      </c>
      <c r="H217" s="26">
        <v>0</v>
      </c>
      <c r="I217" s="26">
        <f>G217+H217</f>
        <v>0</v>
      </c>
      <c r="J217" s="26">
        <v>0</v>
      </c>
      <c r="K217" s="26">
        <v>0</v>
      </c>
      <c r="L217" s="26">
        <f>J217+K217</f>
        <v>0</v>
      </c>
      <c r="M217" s="26">
        <v>0</v>
      </c>
      <c r="N217" s="26">
        <v>0</v>
      </c>
      <c r="O217" s="26">
        <f>M217+N217</f>
        <v>0</v>
      </c>
      <c r="P217" s="26">
        <f t="shared" si="98"/>
        <v>0</v>
      </c>
      <c r="Q217" s="26">
        <f t="shared" si="98"/>
        <v>0</v>
      </c>
      <c r="R217" s="26">
        <f>P217+Q217</f>
        <v>0</v>
      </c>
      <c r="S217" s="27">
        <v>2</v>
      </c>
      <c r="T217" s="26" t="str">
        <f>IF(S217=1,P217,"0")</f>
        <v>0</v>
      </c>
      <c r="U217" s="26" t="str">
        <f>IF(S217=1,Q217,"0")</f>
        <v>0</v>
      </c>
      <c r="V217" s="26">
        <f>T217+U217</f>
        <v>0</v>
      </c>
      <c r="W217" s="26">
        <f>IF(S217=2,P217,"0")</f>
        <v>0</v>
      </c>
      <c r="X217" s="26">
        <f>IF(S217=2,Q217,"0")</f>
        <v>0</v>
      </c>
      <c r="Y217" s="26">
        <f>W217+X217</f>
        <v>0</v>
      </c>
    </row>
    <row r="218" spans="1:25" ht="19.5" customHeight="1">
      <c r="A218" s="22"/>
      <c r="B218" s="48" t="s">
        <v>126</v>
      </c>
      <c r="C218" s="78"/>
      <c r="D218" s="25">
        <v>0</v>
      </c>
      <c r="E218" s="25">
        <v>0</v>
      </c>
      <c r="F218" s="26">
        <f>D218+E218</f>
        <v>0</v>
      </c>
      <c r="G218" s="26">
        <v>0</v>
      </c>
      <c r="H218" s="26">
        <v>0</v>
      </c>
      <c r="I218" s="26">
        <f>G218+H218</f>
        <v>0</v>
      </c>
      <c r="J218" s="26">
        <v>0</v>
      </c>
      <c r="K218" s="26">
        <v>0</v>
      </c>
      <c r="L218" s="26">
        <f>J218+K218</f>
        <v>0</v>
      </c>
      <c r="M218" s="26">
        <v>0</v>
      </c>
      <c r="N218" s="26">
        <v>0</v>
      </c>
      <c r="O218" s="26">
        <f>M218+N218</f>
        <v>0</v>
      </c>
      <c r="P218" s="26">
        <f t="shared" si="98"/>
        <v>0</v>
      </c>
      <c r="Q218" s="26">
        <f t="shared" si="98"/>
        <v>0</v>
      </c>
      <c r="R218" s="26">
        <f>P218+Q218</f>
        <v>0</v>
      </c>
      <c r="S218" s="27">
        <v>2</v>
      </c>
      <c r="T218" s="26" t="str">
        <f>IF(S218=1,P218,"0")</f>
        <v>0</v>
      </c>
      <c r="U218" s="26" t="str">
        <f>IF(S218=1,Q218,"0")</f>
        <v>0</v>
      </c>
      <c r="V218" s="26">
        <f>T218+U218</f>
        <v>0</v>
      </c>
      <c r="W218" s="26">
        <f>IF(S218=2,P218,"0")</f>
        <v>0</v>
      </c>
      <c r="X218" s="26">
        <f>IF(S218=2,Q218,"0")</f>
        <v>0</v>
      </c>
      <c r="Y218" s="26">
        <f>W218+X218</f>
        <v>0</v>
      </c>
    </row>
    <row r="219" spans="1:25" ht="19.5" customHeight="1">
      <c r="A219" s="22"/>
      <c r="B219" s="45" t="s">
        <v>147</v>
      </c>
      <c r="C219" s="55"/>
      <c r="D219" s="25">
        <v>0</v>
      </c>
      <c r="E219" s="25">
        <v>0</v>
      </c>
      <c r="F219" s="26">
        <f t="shared" si="93"/>
        <v>0</v>
      </c>
      <c r="G219" s="26">
        <v>0</v>
      </c>
      <c r="H219" s="26">
        <v>0</v>
      </c>
      <c r="I219" s="26">
        <f t="shared" si="94"/>
        <v>0</v>
      </c>
      <c r="J219" s="26">
        <v>11</v>
      </c>
      <c r="K219" s="26">
        <v>10</v>
      </c>
      <c r="L219" s="26">
        <f t="shared" si="95"/>
        <v>21</v>
      </c>
      <c r="M219" s="26">
        <v>0</v>
      </c>
      <c r="N219" s="26">
        <v>0</v>
      </c>
      <c r="O219" s="26">
        <f t="shared" si="96"/>
        <v>0</v>
      </c>
      <c r="P219" s="26">
        <f t="shared" si="98"/>
        <v>11</v>
      </c>
      <c r="Q219" s="26">
        <f t="shared" si="98"/>
        <v>10</v>
      </c>
      <c r="R219" s="26">
        <f t="shared" si="97"/>
        <v>21</v>
      </c>
      <c r="S219" s="27">
        <v>2</v>
      </c>
      <c r="T219" s="26" t="str">
        <f t="shared" si="61"/>
        <v>0</v>
      </c>
      <c r="U219" s="26" t="str">
        <f t="shared" si="62"/>
        <v>0</v>
      </c>
      <c r="V219" s="26">
        <f t="shared" si="63"/>
        <v>0</v>
      </c>
      <c r="W219" s="26">
        <f t="shared" si="64"/>
        <v>11</v>
      </c>
      <c r="X219" s="26">
        <f t="shared" si="65"/>
        <v>10</v>
      </c>
      <c r="Y219" s="26">
        <f t="shared" si="66"/>
        <v>21</v>
      </c>
    </row>
    <row r="220" spans="1:25" ht="19.5" customHeight="1">
      <c r="A220" s="22"/>
      <c r="B220" s="79" t="s">
        <v>118</v>
      </c>
      <c r="C220" s="78"/>
      <c r="D220" s="25">
        <v>39</v>
      </c>
      <c r="E220" s="25">
        <v>41</v>
      </c>
      <c r="F220" s="26">
        <f t="shared" si="93"/>
        <v>80</v>
      </c>
      <c r="G220" s="26">
        <v>0</v>
      </c>
      <c r="H220" s="26">
        <v>0</v>
      </c>
      <c r="I220" s="26">
        <f t="shared" si="94"/>
        <v>0</v>
      </c>
      <c r="J220" s="26">
        <v>0</v>
      </c>
      <c r="K220" s="26">
        <v>0</v>
      </c>
      <c r="L220" s="26">
        <f t="shared" si="95"/>
        <v>0</v>
      </c>
      <c r="M220" s="26">
        <v>0</v>
      </c>
      <c r="N220" s="26">
        <v>0</v>
      </c>
      <c r="O220" s="26">
        <f t="shared" si="96"/>
        <v>0</v>
      </c>
      <c r="P220" s="26">
        <f t="shared" si="98"/>
        <v>39</v>
      </c>
      <c r="Q220" s="26">
        <f t="shared" si="98"/>
        <v>41</v>
      </c>
      <c r="R220" s="26">
        <f t="shared" si="97"/>
        <v>80</v>
      </c>
      <c r="S220" s="27">
        <v>2</v>
      </c>
      <c r="T220" s="26" t="str">
        <f t="shared" si="61"/>
        <v>0</v>
      </c>
      <c r="U220" s="26" t="str">
        <f t="shared" si="62"/>
        <v>0</v>
      </c>
      <c r="V220" s="26">
        <f t="shared" si="63"/>
        <v>0</v>
      </c>
      <c r="W220" s="26">
        <f t="shared" si="64"/>
        <v>39</v>
      </c>
      <c r="X220" s="26">
        <f t="shared" si="65"/>
        <v>41</v>
      </c>
      <c r="Y220" s="26">
        <f t="shared" si="66"/>
        <v>80</v>
      </c>
    </row>
    <row r="221" spans="1:25" ht="19.5" customHeight="1">
      <c r="A221" s="22"/>
      <c r="B221" s="79" t="s">
        <v>120</v>
      </c>
      <c r="C221" s="78"/>
      <c r="D221" s="25">
        <v>0</v>
      </c>
      <c r="E221" s="25">
        <v>0</v>
      </c>
      <c r="F221" s="26">
        <f t="shared" si="93"/>
        <v>0</v>
      </c>
      <c r="G221" s="26">
        <v>0</v>
      </c>
      <c r="H221" s="26">
        <v>0</v>
      </c>
      <c r="I221" s="26">
        <f t="shared" si="94"/>
        <v>0</v>
      </c>
      <c r="J221" s="26">
        <v>0</v>
      </c>
      <c r="K221" s="26">
        <v>0</v>
      </c>
      <c r="L221" s="26">
        <f t="shared" si="95"/>
        <v>0</v>
      </c>
      <c r="M221" s="26">
        <v>0</v>
      </c>
      <c r="N221" s="26">
        <v>0</v>
      </c>
      <c r="O221" s="26">
        <f t="shared" si="96"/>
        <v>0</v>
      </c>
      <c r="P221" s="26">
        <f t="shared" si="98"/>
        <v>0</v>
      </c>
      <c r="Q221" s="26">
        <f t="shared" si="98"/>
        <v>0</v>
      </c>
      <c r="R221" s="26">
        <f t="shared" si="97"/>
        <v>0</v>
      </c>
      <c r="S221" s="27">
        <v>2</v>
      </c>
      <c r="T221" s="26" t="str">
        <f t="shared" si="61"/>
        <v>0</v>
      </c>
      <c r="U221" s="26" t="str">
        <f t="shared" si="62"/>
        <v>0</v>
      </c>
      <c r="V221" s="26">
        <f t="shared" si="63"/>
        <v>0</v>
      </c>
      <c r="W221" s="26">
        <f t="shared" si="64"/>
        <v>0</v>
      </c>
      <c r="X221" s="26">
        <f t="shared" si="65"/>
        <v>0</v>
      </c>
      <c r="Y221" s="26">
        <f t="shared" si="66"/>
        <v>0</v>
      </c>
    </row>
    <row r="222" spans="1:25" ht="19.5" customHeight="1">
      <c r="A222" s="22"/>
      <c r="B222" s="79" t="s">
        <v>119</v>
      </c>
      <c r="C222" s="78"/>
      <c r="D222" s="25">
        <v>4</v>
      </c>
      <c r="E222" s="25">
        <v>0</v>
      </c>
      <c r="F222" s="26">
        <f t="shared" si="93"/>
        <v>4</v>
      </c>
      <c r="G222" s="26">
        <v>0</v>
      </c>
      <c r="H222" s="26">
        <v>0</v>
      </c>
      <c r="I222" s="26">
        <f t="shared" si="94"/>
        <v>0</v>
      </c>
      <c r="J222" s="26">
        <v>0</v>
      </c>
      <c r="K222" s="26">
        <v>0</v>
      </c>
      <c r="L222" s="26">
        <f t="shared" si="95"/>
        <v>0</v>
      </c>
      <c r="M222" s="26">
        <v>0</v>
      </c>
      <c r="N222" s="26">
        <v>0</v>
      </c>
      <c r="O222" s="26">
        <f t="shared" si="96"/>
        <v>0</v>
      </c>
      <c r="P222" s="26">
        <f t="shared" si="98"/>
        <v>4</v>
      </c>
      <c r="Q222" s="26">
        <f t="shared" si="98"/>
        <v>0</v>
      </c>
      <c r="R222" s="26">
        <f t="shared" si="97"/>
        <v>4</v>
      </c>
      <c r="S222" s="27">
        <v>2</v>
      </c>
      <c r="T222" s="26" t="str">
        <f t="shared" si="61"/>
        <v>0</v>
      </c>
      <c r="U222" s="26" t="str">
        <f t="shared" si="62"/>
        <v>0</v>
      </c>
      <c r="V222" s="26">
        <f t="shared" si="63"/>
        <v>0</v>
      </c>
      <c r="W222" s="26">
        <f t="shared" si="64"/>
        <v>4</v>
      </c>
      <c r="X222" s="26">
        <f t="shared" si="65"/>
        <v>0</v>
      </c>
      <c r="Y222" s="26">
        <f t="shared" si="66"/>
        <v>4</v>
      </c>
    </row>
    <row r="223" spans="1:25" ht="19.5" customHeight="1">
      <c r="A223" s="22"/>
      <c r="B223" s="48" t="s">
        <v>110</v>
      </c>
      <c r="C223" s="78"/>
      <c r="D223" s="25">
        <v>9</v>
      </c>
      <c r="E223" s="25">
        <v>29</v>
      </c>
      <c r="F223" s="26">
        <f t="shared" si="93"/>
        <v>38</v>
      </c>
      <c r="G223" s="26">
        <v>0</v>
      </c>
      <c r="H223" s="26">
        <v>0</v>
      </c>
      <c r="I223" s="26">
        <f t="shared" si="94"/>
        <v>0</v>
      </c>
      <c r="J223" s="26">
        <v>8</v>
      </c>
      <c r="K223" s="26">
        <v>18</v>
      </c>
      <c r="L223" s="26">
        <f t="shared" si="95"/>
        <v>26</v>
      </c>
      <c r="M223" s="26">
        <v>0</v>
      </c>
      <c r="N223" s="26">
        <v>0</v>
      </c>
      <c r="O223" s="26">
        <f t="shared" si="96"/>
        <v>0</v>
      </c>
      <c r="P223" s="26">
        <f t="shared" si="98"/>
        <v>17</v>
      </c>
      <c r="Q223" s="26">
        <f t="shared" si="98"/>
        <v>47</v>
      </c>
      <c r="R223" s="26">
        <f t="shared" si="97"/>
        <v>64</v>
      </c>
      <c r="S223" s="27">
        <v>1</v>
      </c>
      <c r="T223" s="26">
        <f t="shared" si="61"/>
        <v>17</v>
      </c>
      <c r="U223" s="26">
        <f t="shared" si="62"/>
        <v>47</v>
      </c>
      <c r="V223" s="26">
        <f t="shared" si="63"/>
        <v>64</v>
      </c>
      <c r="W223" s="26" t="str">
        <f t="shared" si="64"/>
        <v>0</v>
      </c>
      <c r="X223" s="26" t="str">
        <f t="shared" si="65"/>
        <v>0</v>
      </c>
      <c r="Y223" s="26">
        <f t="shared" si="66"/>
        <v>0</v>
      </c>
    </row>
    <row r="224" spans="1:25" ht="19.5" customHeight="1">
      <c r="A224" s="22"/>
      <c r="B224" s="48" t="s">
        <v>111</v>
      </c>
      <c r="C224" s="78"/>
      <c r="D224" s="25">
        <v>0</v>
      </c>
      <c r="E224" s="25">
        <v>0</v>
      </c>
      <c r="F224" s="26">
        <f>D224+E224</f>
        <v>0</v>
      </c>
      <c r="G224" s="26">
        <v>0</v>
      </c>
      <c r="H224" s="26">
        <v>0</v>
      </c>
      <c r="I224" s="26">
        <f>G224+H224</f>
        <v>0</v>
      </c>
      <c r="J224" s="26">
        <v>0</v>
      </c>
      <c r="K224" s="26">
        <v>0</v>
      </c>
      <c r="L224" s="26">
        <f>J224+K224</f>
        <v>0</v>
      </c>
      <c r="M224" s="26">
        <v>0</v>
      </c>
      <c r="N224" s="26">
        <v>0</v>
      </c>
      <c r="O224" s="26">
        <f>M224+N224</f>
        <v>0</v>
      </c>
      <c r="P224" s="26">
        <f>D224+G224+J224+M224</f>
        <v>0</v>
      </c>
      <c r="Q224" s="26">
        <f>E224+H224+K224+N224</f>
        <v>0</v>
      </c>
      <c r="R224" s="26">
        <f>P224+Q224</f>
        <v>0</v>
      </c>
      <c r="S224" s="27">
        <v>1</v>
      </c>
      <c r="T224" s="26">
        <f>IF(S224=1,P224,"0")</f>
        <v>0</v>
      </c>
      <c r="U224" s="26">
        <f>IF(S224=1,Q224,"0")</f>
        <v>0</v>
      </c>
      <c r="V224" s="26">
        <f>T224+U224</f>
        <v>0</v>
      </c>
      <c r="W224" s="26" t="str">
        <f>IF(S224=2,P224,"0")</f>
        <v>0</v>
      </c>
      <c r="X224" s="26" t="str">
        <f>IF(S224=2,Q224,"0")</f>
        <v>0</v>
      </c>
      <c r="Y224" s="26">
        <f>W224+X224</f>
        <v>0</v>
      </c>
    </row>
    <row r="225" spans="1:25" ht="19.5" customHeight="1">
      <c r="A225" s="22"/>
      <c r="B225" s="48" t="s">
        <v>122</v>
      </c>
      <c r="C225" s="78"/>
      <c r="D225" s="25">
        <v>4</v>
      </c>
      <c r="E225" s="25">
        <v>19</v>
      </c>
      <c r="F225" s="26">
        <f t="shared" si="93"/>
        <v>23</v>
      </c>
      <c r="G225" s="26">
        <v>0</v>
      </c>
      <c r="H225" s="26">
        <v>0</v>
      </c>
      <c r="I225" s="26">
        <f t="shared" si="94"/>
        <v>0</v>
      </c>
      <c r="J225" s="26">
        <v>0</v>
      </c>
      <c r="K225" s="26">
        <v>0</v>
      </c>
      <c r="L225" s="26">
        <f t="shared" si="95"/>
        <v>0</v>
      </c>
      <c r="M225" s="26">
        <v>0</v>
      </c>
      <c r="N225" s="26">
        <v>0</v>
      </c>
      <c r="O225" s="26">
        <f t="shared" si="96"/>
        <v>0</v>
      </c>
      <c r="P225" s="26">
        <f t="shared" si="98"/>
        <v>4</v>
      </c>
      <c r="Q225" s="26">
        <f t="shared" si="98"/>
        <v>19</v>
      </c>
      <c r="R225" s="26">
        <f t="shared" si="97"/>
        <v>23</v>
      </c>
      <c r="S225" s="27">
        <v>1</v>
      </c>
      <c r="T225" s="26">
        <f t="shared" si="61"/>
        <v>4</v>
      </c>
      <c r="U225" s="26">
        <f t="shared" si="62"/>
        <v>19</v>
      </c>
      <c r="V225" s="26">
        <f t="shared" si="63"/>
        <v>23</v>
      </c>
      <c r="W225" s="26" t="str">
        <f t="shared" si="64"/>
        <v>0</v>
      </c>
      <c r="X225" s="26" t="str">
        <f t="shared" si="65"/>
        <v>0</v>
      </c>
      <c r="Y225" s="26">
        <f t="shared" si="66"/>
        <v>0</v>
      </c>
    </row>
    <row r="226" spans="1:25" ht="19.5" customHeight="1">
      <c r="A226" s="22"/>
      <c r="B226" s="48" t="s">
        <v>116</v>
      </c>
      <c r="C226" s="78"/>
      <c r="D226" s="25">
        <v>2</v>
      </c>
      <c r="E226" s="25">
        <v>36</v>
      </c>
      <c r="F226" s="26">
        <f t="shared" si="93"/>
        <v>38</v>
      </c>
      <c r="G226" s="26">
        <v>0</v>
      </c>
      <c r="H226" s="26">
        <v>0</v>
      </c>
      <c r="I226" s="26">
        <f t="shared" si="94"/>
        <v>0</v>
      </c>
      <c r="J226" s="26">
        <v>2</v>
      </c>
      <c r="K226" s="26">
        <v>20</v>
      </c>
      <c r="L226" s="26">
        <f t="shared" si="95"/>
        <v>22</v>
      </c>
      <c r="M226" s="26">
        <v>0</v>
      </c>
      <c r="N226" s="26">
        <v>0</v>
      </c>
      <c r="O226" s="26">
        <f t="shared" si="96"/>
        <v>0</v>
      </c>
      <c r="P226" s="26">
        <f t="shared" si="98"/>
        <v>4</v>
      </c>
      <c r="Q226" s="26">
        <f t="shared" si="98"/>
        <v>56</v>
      </c>
      <c r="R226" s="26">
        <f t="shared" si="97"/>
        <v>60</v>
      </c>
      <c r="S226" s="27">
        <v>2</v>
      </c>
      <c r="T226" s="26" t="str">
        <f t="shared" si="61"/>
        <v>0</v>
      </c>
      <c r="U226" s="26" t="str">
        <f t="shared" si="62"/>
        <v>0</v>
      </c>
      <c r="V226" s="26">
        <f t="shared" si="63"/>
        <v>0</v>
      </c>
      <c r="W226" s="26">
        <f t="shared" si="64"/>
        <v>4</v>
      </c>
      <c r="X226" s="26">
        <f t="shared" si="65"/>
        <v>56</v>
      </c>
      <c r="Y226" s="26">
        <f t="shared" si="66"/>
        <v>60</v>
      </c>
    </row>
    <row r="227" spans="1:25" ht="19.5" customHeight="1">
      <c r="A227" s="22"/>
      <c r="B227" s="48" t="s">
        <v>115</v>
      </c>
      <c r="C227" s="78"/>
      <c r="D227" s="25">
        <v>0</v>
      </c>
      <c r="E227" s="25">
        <v>0</v>
      </c>
      <c r="F227" s="26">
        <f>D227+E227</f>
        <v>0</v>
      </c>
      <c r="G227" s="26">
        <v>0</v>
      </c>
      <c r="H227" s="26">
        <v>0</v>
      </c>
      <c r="I227" s="26">
        <f>G227+H227</f>
        <v>0</v>
      </c>
      <c r="J227" s="26">
        <v>0</v>
      </c>
      <c r="K227" s="26">
        <v>0</v>
      </c>
      <c r="L227" s="26">
        <f>J227+K227</f>
        <v>0</v>
      </c>
      <c r="M227" s="26">
        <v>0</v>
      </c>
      <c r="N227" s="26">
        <v>0</v>
      </c>
      <c r="O227" s="26">
        <f>M227+N227</f>
        <v>0</v>
      </c>
      <c r="P227" s="26">
        <f>D227+G227+J227+M227</f>
        <v>0</v>
      </c>
      <c r="Q227" s="26">
        <f>E227+H227+K227+N227</f>
        <v>0</v>
      </c>
      <c r="R227" s="26">
        <f>P227+Q227</f>
        <v>0</v>
      </c>
      <c r="S227" s="27">
        <v>2</v>
      </c>
      <c r="T227" s="26" t="str">
        <f>IF(S227=1,P227,"0")</f>
        <v>0</v>
      </c>
      <c r="U227" s="26" t="str">
        <f>IF(S227=1,Q227,"0")</f>
        <v>0</v>
      </c>
      <c r="V227" s="26">
        <f>T227+U227</f>
        <v>0</v>
      </c>
      <c r="W227" s="26">
        <f>IF(S227=2,P227,"0")</f>
        <v>0</v>
      </c>
      <c r="X227" s="26">
        <f>IF(S227=2,Q227,"0")</f>
        <v>0</v>
      </c>
      <c r="Y227" s="26">
        <f>W227+X227</f>
        <v>0</v>
      </c>
    </row>
    <row r="228" spans="1:25" ht="19.5" customHeight="1">
      <c r="A228" s="22"/>
      <c r="B228" s="48" t="s">
        <v>123</v>
      </c>
      <c r="C228" s="78"/>
      <c r="D228" s="25">
        <v>0</v>
      </c>
      <c r="E228" s="25">
        <v>0</v>
      </c>
      <c r="F228" s="26">
        <f>D228+E228</f>
        <v>0</v>
      </c>
      <c r="G228" s="26">
        <v>0</v>
      </c>
      <c r="H228" s="26">
        <v>0</v>
      </c>
      <c r="I228" s="26">
        <f>G228+H228</f>
        <v>0</v>
      </c>
      <c r="J228" s="26">
        <v>0</v>
      </c>
      <c r="K228" s="26">
        <v>0</v>
      </c>
      <c r="L228" s="26">
        <f>J228+K228</f>
        <v>0</v>
      </c>
      <c r="M228" s="26">
        <v>0</v>
      </c>
      <c r="N228" s="26">
        <v>0</v>
      </c>
      <c r="O228" s="26">
        <f>M228+N228</f>
        <v>0</v>
      </c>
      <c r="P228" s="26">
        <f>D228+G228+J228+M228</f>
        <v>0</v>
      </c>
      <c r="Q228" s="26">
        <f>E228+H228+K228+N228</f>
        <v>0</v>
      </c>
      <c r="R228" s="26">
        <f>P228+Q228</f>
        <v>0</v>
      </c>
      <c r="S228" s="27">
        <v>1</v>
      </c>
      <c r="T228" s="26">
        <f>IF(S228=1,P228,"0")</f>
        <v>0</v>
      </c>
      <c r="U228" s="26">
        <f>IF(S228=1,Q228,"0")</f>
        <v>0</v>
      </c>
      <c r="V228" s="26">
        <f>T228+U228</f>
        <v>0</v>
      </c>
      <c r="W228" s="26" t="str">
        <f>IF(S228=2,P228,"0")</f>
        <v>0</v>
      </c>
      <c r="X228" s="26" t="str">
        <f>IF(S228=2,Q228,"0")</f>
        <v>0</v>
      </c>
      <c r="Y228" s="26">
        <f>W228+X228</f>
        <v>0</v>
      </c>
    </row>
    <row r="229" spans="1:25" ht="19.5" customHeight="1">
      <c r="A229" s="22"/>
      <c r="B229" s="48" t="s">
        <v>121</v>
      </c>
      <c r="C229" s="78"/>
      <c r="D229" s="25">
        <v>4</v>
      </c>
      <c r="E229" s="25">
        <v>29</v>
      </c>
      <c r="F229" s="26">
        <f t="shared" si="93"/>
        <v>33</v>
      </c>
      <c r="G229" s="26">
        <v>0</v>
      </c>
      <c r="H229" s="26">
        <v>0</v>
      </c>
      <c r="I229" s="26">
        <f t="shared" si="94"/>
        <v>0</v>
      </c>
      <c r="J229" s="26">
        <v>0</v>
      </c>
      <c r="K229" s="26">
        <v>0</v>
      </c>
      <c r="L229" s="26">
        <f t="shared" si="95"/>
        <v>0</v>
      </c>
      <c r="M229" s="26">
        <v>0</v>
      </c>
      <c r="N229" s="26">
        <v>0</v>
      </c>
      <c r="O229" s="26">
        <f t="shared" si="96"/>
        <v>0</v>
      </c>
      <c r="P229" s="26">
        <f t="shared" si="98"/>
        <v>4</v>
      </c>
      <c r="Q229" s="26">
        <f t="shared" si="98"/>
        <v>29</v>
      </c>
      <c r="R229" s="26">
        <f t="shared" si="97"/>
        <v>33</v>
      </c>
      <c r="S229" s="27">
        <v>1</v>
      </c>
      <c r="T229" s="26">
        <f t="shared" si="61"/>
        <v>4</v>
      </c>
      <c r="U229" s="26">
        <f t="shared" si="62"/>
        <v>29</v>
      </c>
      <c r="V229" s="26">
        <f t="shared" si="63"/>
        <v>33</v>
      </c>
      <c r="W229" s="26" t="str">
        <f t="shared" si="64"/>
        <v>0</v>
      </c>
      <c r="X229" s="26" t="str">
        <f t="shared" si="65"/>
        <v>0</v>
      </c>
      <c r="Y229" s="26">
        <f t="shared" si="66"/>
        <v>0</v>
      </c>
    </row>
    <row r="230" spans="1:25" ht="19.5" customHeight="1">
      <c r="A230" s="22"/>
      <c r="B230" s="48" t="s">
        <v>117</v>
      </c>
      <c r="C230" s="78"/>
      <c r="D230" s="25">
        <v>0</v>
      </c>
      <c r="E230" s="25">
        <v>0</v>
      </c>
      <c r="F230" s="26">
        <f>D230+E230</f>
        <v>0</v>
      </c>
      <c r="G230" s="26">
        <v>0</v>
      </c>
      <c r="H230" s="26">
        <v>0</v>
      </c>
      <c r="I230" s="26">
        <f>G230+H230</f>
        <v>0</v>
      </c>
      <c r="J230" s="26">
        <v>0</v>
      </c>
      <c r="K230" s="26">
        <v>0</v>
      </c>
      <c r="L230" s="26">
        <f>J230+K230</f>
        <v>0</v>
      </c>
      <c r="M230" s="26">
        <v>0</v>
      </c>
      <c r="N230" s="26">
        <v>0</v>
      </c>
      <c r="O230" s="26">
        <f>M230+N230</f>
        <v>0</v>
      </c>
      <c r="P230" s="26">
        <f>D230+G230+J230+M230</f>
        <v>0</v>
      </c>
      <c r="Q230" s="26">
        <f>E230+H230+K230+N230</f>
        <v>0</v>
      </c>
      <c r="R230" s="26">
        <f>P230+Q230</f>
        <v>0</v>
      </c>
      <c r="S230" s="27">
        <v>2</v>
      </c>
      <c r="T230" s="26" t="str">
        <f>IF(S230=1,P230,"0")</f>
        <v>0</v>
      </c>
      <c r="U230" s="26" t="str">
        <f>IF(S230=1,Q230,"0")</f>
        <v>0</v>
      </c>
      <c r="V230" s="26">
        <f>T230+U230</f>
        <v>0</v>
      </c>
      <c r="W230" s="26">
        <f>IF(S230=2,P230,"0")</f>
        <v>0</v>
      </c>
      <c r="X230" s="26">
        <f>IF(S230=2,Q230,"0")</f>
        <v>0</v>
      </c>
      <c r="Y230" s="26">
        <f>W230+X230</f>
        <v>0</v>
      </c>
    </row>
    <row r="231" spans="1:25" s="32" customFormat="1" ht="19.5" customHeight="1">
      <c r="A231" s="41"/>
      <c r="B231" s="42" t="s">
        <v>21</v>
      </c>
      <c r="C231" s="43">
        <f>SUM(C210:C230)</f>
        <v>0</v>
      </c>
      <c r="D231" s="43">
        <f>SUM(D210:D230)</f>
        <v>83</v>
      </c>
      <c r="E231" s="43">
        <f aca="true" t="shared" si="99" ref="E231:Y231">SUM(E210:E230)</f>
        <v>201</v>
      </c>
      <c r="F231" s="43">
        <f t="shared" si="99"/>
        <v>284</v>
      </c>
      <c r="G231" s="43">
        <f t="shared" si="99"/>
        <v>0</v>
      </c>
      <c r="H231" s="43">
        <f t="shared" si="99"/>
        <v>0</v>
      </c>
      <c r="I231" s="43">
        <f t="shared" si="99"/>
        <v>0</v>
      </c>
      <c r="J231" s="43">
        <f t="shared" si="99"/>
        <v>50</v>
      </c>
      <c r="K231" s="43">
        <f t="shared" si="99"/>
        <v>108</v>
      </c>
      <c r="L231" s="43">
        <f t="shared" si="99"/>
        <v>158</v>
      </c>
      <c r="M231" s="43">
        <f t="shared" si="99"/>
        <v>0</v>
      </c>
      <c r="N231" s="43">
        <f t="shared" si="99"/>
        <v>0</v>
      </c>
      <c r="O231" s="43">
        <f t="shared" si="99"/>
        <v>0</v>
      </c>
      <c r="P231" s="43">
        <f t="shared" si="99"/>
        <v>133</v>
      </c>
      <c r="Q231" s="43">
        <f t="shared" si="99"/>
        <v>309</v>
      </c>
      <c r="R231" s="43">
        <f t="shared" si="99"/>
        <v>442</v>
      </c>
      <c r="S231" s="44">
        <v>1</v>
      </c>
      <c r="T231" s="43">
        <f t="shared" si="99"/>
        <v>62</v>
      </c>
      <c r="U231" s="43">
        <f t="shared" si="99"/>
        <v>201</v>
      </c>
      <c r="V231" s="43">
        <f t="shared" si="99"/>
        <v>263</v>
      </c>
      <c r="W231" s="43">
        <f t="shared" si="99"/>
        <v>71</v>
      </c>
      <c r="X231" s="43">
        <f t="shared" si="99"/>
        <v>108</v>
      </c>
      <c r="Y231" s="43">
        <f t="shared" si="99"/>
        <v>179</v>
      </c>
    </row>
    <row r="232" spans="1:25" ht="19.5" customHeight="1">
      <c r="A232" s="22"/>
      <c r="B232" s="60" t="s">
        <v>148</v>
      </c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8"/>
      <c r="T232" s="60"/>
      <c r="U232" s="60"/>
      <c r="V232" s="60"/>
      <c r="W232" s="60"/>
      <c r="X232" s="60"/>
      <c r="Y232" s="69"/>
    </row>
    <row r="233" spans="1:25" ht="19.5" customHeight="1">
      <c r="A233" s="22"/>
      <c r="B233" s="23" t="s">
        <v>110</v>
      </c>
      <c r="C233" s="24"/>
      <c r="D233" s="25">
        <v>2</v>
      </c>
      <c r="E233" s="25">
        <v>8</v>
      </c>
      <c r="F233" s="26">
        <f aca="true" t="shared" si="100" ref="F233:F241">D233+E233</f>
        <v>10</v>
      </c>
      <c r="G233" s="26">
        <v>0</v>
      </c>
      <c r="H233" s="26">
        <v>0</v>
      </c>
      <c r="I233" s="26">
        <f aca="true" t="shared" si="101" ref="I233:I241">G233+H233</f>
        <v>0</v>
      </c>
      <c r="J233" s="26">
        <v>0</v>
      </c>
      <c r="K233" s="26">
        <v>0</v>
      </c>
      <c r="L233" s="26">
        <f aca="true" t="shared" si="102" ref="L233:L241">J233+K233</f>
        <v>0</v>
      </c>
      <c r="M233" s="26">
        <v>0</v>
      </c>
      <c r="N233" s="26">
        <v>0</v>
      </c>
      <c r="O233" s="26">
        <f aca="true" t="shared" si="103" ref="O233:O241">M233+N233</f>
        <v>0</v>
      </c>
      <c r="P233" s="26">
        <f>D233+G233+J233+M233</f>
        <v>2</v>
      </c>
      <c r="Q233" s="26">
        <f>E233+H233+K233+N233</f>
        <v>8</v>
      </c>
      <c r="R233" s="26">
        <f aca="true" t="shared" si="104" ref="R233:R241">P233+Q233</f>
        <v>10</v>
      </c>
      <c r="S233" s="27">
        <v>1</v>
      </c>
      <c r="T233" s="26">
        <f aca="true" t="shared" si="105" ref="T233:T299">IF(S233=1,P233,"0")</f>
        <v>2</v>
      </c>
      <c r="U233" s="26">
        <f aca="true" t="shared" si="106" ref="U233:U299">IF(S233=1,Q233,"0")</f>
        <v>8</v>
      </c>
      <c r="V233" s="26">
        <f aca="true" t="shared" si="107" ref="V233:V299">T233+U233</f>
        <v>10</v>
      </c>
      <c r="W233" s="26" t="str">
        <f aca="true" t="shared" si="108" ref="W233:W299">IF(S233=2,P233,"0")</f>
        <v>0</v>
      </c>
      <c r="X233" s="26" t="str">
        <f aca="true" t="shared" si="109" ref="X233:X299">IF(S233=2,Q233,"0")</f>
        <v>0</v>
      </c>
      <c r="Y233" s="26">
        <f aca="true" t="shared" si="110" ref="Y233:Y299">W233+X233</f>
        <v>0</v>
      </c>
    </row>
    <row r="234" spans="1:25" ht="19.5" customHeight="1">
      <c r="A234" s="22"/>
      <c r="B234" s="23" t="s">
        <v>143</v>
      </c>
      <c r="C234" s="24"/>
      <c r="D234" s="25">
        <v>0</v>
      </c>
      <c r="E234" s="25">
        <v>0</v>
      </c>
      <c r="F234" s="26">
        <f t="shared" si="100"/>
        <v>0</v>
      </c>
      <c r="G234" s="26">
        <v>0</v>
      </c>
      <c r="H234" s="26">
        <v>0</v>
      </c>
      <c r="I234" s="26">
        <f t="shared" si="101"/>
        <v>0</v>
      </c>
      <c r="J234" s="26">
        <v>0</v>
      </c>
      <c r="K234" s="26">
        <v>0</v>
      </c>
      <c r="L234" s="26">
        <f t="shared" si="102"/>
        <v>0</v>
      </c>
      <c r="M234" s="26">
        <v>0</v>
      </c>
      <c r="N234" s="26">
        <v>0</v>
      </c>
      <c r="O234" s="26">
        <f t="shared" si="103"/>
        <v>0</v>
      </c>
      <c r="P234" s="26">
        <f aca="true" t="shared" si="111" ref="P234:Q241">D234+G234+J234+M234</f>
        <v>0</v>
      </c>
      <c r="Q234" s="26">
        <f t="shared" si="111"/>
        <v>0</v>
      </c>
      <c r="R234" s="26">
        <f t="shared" si="104"/>
        <v>0</v>
      </c>
      <c r="S234" s="27">
        <v>1</v>
      </c>
      <c r="T234" s="26">
        <f t="shared" si="105"/>
        <v>0</v>
      </c>
      <c r="U234" s="26">
        <f t="shared" si="106"/>
        <v>0</v>
      </c>
      <c r="V234" s="26">
        <f t="shared" si="107"/>
        <v>0</v>
      </c>
      <c r="W234" s="26" t="str">
        <f t="shared" si="108"/>
        <v>0</v>
      </c>
      <c r="X234" s="26" t="str">
        <f t="shared" si="109"/>
        <v>0</v>
      </c>
      <c r="Y234" s="26">
        <f t="shared" si="110"/>
        <v>0</v>
      </c>
    </row>
    <row r="235" spans="1:25" ht="19.5" customHeight="1">
      <c r="A235" s="22"/>
      <c r="B235" s="23" t="s">
        <v>112</v>
      </c>
      <c r="C235" s="24"/>
      <c r="D235" s="25">
        <v>2</v>
      </c>
      <c r="E235" s="25">
        <v>28</v>
      </c>
      <c r="F235" s="26">
        <f t="shared" si="100"/>
        <v>30</v>
      </c>
      <c r="G235" s="26">
        <v>0</v>
      </c>
      <c r="H235" s="26">
        <v>0</v>
      </c>
      <c r="I235" s="26">
        <f t="shared" si="101"/>
        <v>0</v>
      </c>
      <c r="J235" s="26">
        <v>0</v>
      </c>
      <c r="K235" s="26">
        <v>0</v>
      </c>
      <c r="L235" s="26">
        <f t="shared" si="102"/>
        <v>0</v>
      </c>
      <c r="M235" s="26">
        <v>0</v>
      </c>
      <c r="N235" s="26">
        <v>0</v>
      </c>
      <c r="O235" s="26">
        <f t="shared" si="103"/>
        <v>0</v>
      </c>
      <c r="P235" s="26">
        <f t="shared" si="111"/>
        <v>2</v>
      </c>
      <c r="Q235" s="26">
        <f t="shared" si="111"/>
        <v>28</v>
      </c>
      <c r="R235" s="26">
        <f t="shared" si="104"/>
        <v>30</v>
      </c>
      <c r="S235" s="27">
        <v>1</v>
      </c>
      <c r="T235" s="26">
        <f t="shared" si="105"/>
        <v>2</v>
      </c>
      <c r="U235" s="26">
        <f t="shared" si="106"/>
        <v>28</v>
      </c>
      <c r="V235" s="26">
        <f t="shared" si="107"/>
        <v>30</v>
      </c>
      <c r="W235" s="26" t="str">
        <f t="shared" si="108"/>
        <v>0</v>
      </c>
      <c r="X235" s="26" t="str">
        <f t="shared" si="109"/>
        <v>0</v>
      </c>
      <c r="Y235" s="26">
        <f t="shared" si="110"/>
        <v>0</v>
      </c>
    </row>
    <row r="236" spans="1:25" ht="19.5" customHeight="1">
      <c r="A236" s="22"/>
      <c r="B236" s="45" t="s">
        <v>125</v>
      </c>
      <c r="C236" s="55"/>
      <c r="D236" s="25">
        <v>2</v>
      </c>
      <c r="E236" s="25">
        <v>8</v>
      </c>
      <c r="F236" s="26">
        <f t="shared" si="100"/>
        <v>10</v>
      </c>
      <c r="G236" s="26">
        <v>0</v>
      </c>
      <c r="H236" s="26">
        <v>0</v>
      </c>
      <c r="I236" s="26">
        <f t="shared" si="101"/>
        <v>0</v>
      </c>
      <c r="J236" s="26">
        <v>0</v>
      </c>
      <c r="K236" s="26">
        <v>0</v>
      </c>
      <c r="L236" s="26">
        <f t="shared" si="102"/>
        <v>0</v>
      </c>
      <c r="M236" s="26">
        <v>0</v>
      </c>
      <c r="N236" s="26">
        <v>0</v>
      </c>
      <c r="O236" s="26">
        <f t="shared" si="103"/>
        <v>0</v>
      </c>
      <c r="P236" s="26">
        <f t="shared" si="111"/>
        <v>2</v>
      </c>
      <c r="Q236" s="26">
        <f t="shared" si="111"/>
        <v>8</v>
      </c>
      <c r="R236" s="26">
        <f t="shared" si="104"/>
        <v>10</v>
      </c>
      <c r="S236" s="27">
        <v>2</v>
      </c>
      <c r="T236" s="26" t="str">
        <f t="shared" si="105"/>
        <v>0</v>
      </c>
      <c r="U236" s="26" t="str">
        <f t="shared" si="106"/>
        <v>0</v>
      </c>
      <c r="V236" s="26">
        <f t="shared" si="107"/>
        <v>0</v>
      </c>
      <c r="W236" s="26">
        <f t="shared" si="108"/>
        <v>2</v>
      </c>
      <c r="X236" s="26">
        <f t="shared" si="109"/>
        <v>8</v>
      </c>
      <c r="Y236" s="26">
        <f t="shared" si="110"/>
        <v>10</v>
      </c>
    </row>
    <row r="237" spans="1:25" ht="19.5" customHeight="1">
      <c r="A237" s="22"/>
      <c r="B237" s="45" t="s">
        <v>126</v>
      </c>
      <c r="C237" s="55"/>
      <c r="D237" s="25">
        <v>20</v>
      </c>
      <c r="E237" s="25">
        <v>5</v>
      </c>
      <c r="F237" s="26">
        <f t="shared" si="100"/>
        <v>25</v>
      </c>
      <c r="G237" s="26">
        <v>0</v>
      </c>
      <c r="H237" s="26">
        <v>0</v>
      </c>
      <c r="I237" s="26">
        <f t="shared" si="101"/>
        <v>0</v>
      </c>
      <c r="J237" s="26">
        <v>0</v>
      </c>
      <c r="K237" s="26">
        <v>0</v>
      </c>
      <c r="L237" s="26">
        <f t="shared" si="102"/>
        <v>0</v>
      </c>
      <c r="M237" s="26">
        <v>0</v>
      </c>
      <c r="N237" s="26">
        <v>0</v>
      </c>
      <c r="O237" s="26">
        <f t="shared" si="103"/>
        <v>0</v>
      </c>
      <c r="P237" s="26">
        <f t="shared" si="111"/>
        <v>20</v>
      </c>
      <c r="Q237" s="26">
        <f t="shared" si="111"/>
        <v>5</v>
      </c>
      <c r="R237" s="26">
        <f t="shared" si="104"/>
        <v>25</v>
      </c>
      <c r="S237" s="27">
        <v>2</v>
      </c>
      <c r="T237" s="26" t="str">
        <f t="shared" si="105"/>
        <v>0</v>
      </c>
      <c r="U237" s="26" t="str">
        <f t="shared" si="106"/>
        <v>0</v>
      </c>
      <c r="V237" s="26">
        <f t="shared" si="107"/>
        <v>0</v>
      </c>
      <c r="W237" s="26">
        <f t="shared" si="108"/>
        <v>20</v>
      </c>
      <c r="X237" s="26">
        <f t="shared" si="109"/>
        <v>5</v>
      </c>
      <c r="Y237" s="26">
        <f t="shared" si="110"/>
        <v>25</v>
      </c>
    </row>
    <row r="238" spans="1:25" ht="19.5" customHeight="1">
      <c r="A238" s="22"/>
      <c r="B238" s="45" t="s">
        <v>113</v>
      </c>
      <c r="C238" s="55"/>
      <c r="D238" s="25">
        <v>0</v>
      </c>
      <c r="E238" s="25">
        <v>0</v>
      </c>
      <c r="F238" s="26">
        <f>D238+E238</f>
        <v>0</v>
      </c>
      <c r="G238" s="26">
        <v>0</v>
      </c>
      <c r="H238" s="26">
        <v>0</v>
      </c>
      <c r="I238" s="26">
        <f>G238+H238</f>
        <v>0</v>
      </c>
      <c r="J238" s="26">
        <v>0</v>
      </c>
      <c r="K238" s="26">
        <v>0</v>
      </c>
      <c r="L238" s="26">
        <f>J238+K238</f>
        <v>0</v>
      </c>
      <c r="M238" s="26">
        <v>0</v>
      </c>
      <c r="N238" s="26">
        <v>0</v>
      </c>
      <c r="O238" s="26">
        <f>M238+N238</f>
        <v>0</v>
      </c>
      <c r="P238" s="26">
        <f t="shared" si="111"/>
        <v>0</v>
      </c>
      <c r="Q238" s="26">
        <f t="shared" si="111"/>
        <v>0</v>
      </c>
      <c r="R238" s="26">
        <f>P238+Q238</f>
        <v>0</v>
      </c>
      <c r="S238" s="27">
        <v>1</v>
      </c>
      <c r="T238" s="26">
        <f>IF(S238=1,P238,"0")</f>
        <v>0</v>
      </c>
      <c r="U238" s="26">
        <f>IF(S238=1,Q238,"0")</f>
        <v>0</v>
      </c>
      <c r="V238" s="26">
        <f>T238+U238</f>
        <v>0</v>
      </c>
      <c r="W238" s="26" t="str">
        <f>IF(S238=2,P238,"0")</f>
        <v>0</v>
      </c>
      <c r="X238" s="26" t="str">
        <f>IF(S238=2,Q238,"0")</f>
        <v>0</v>
      </c>
      <c r="Y238" s="26">
        <f>W238+X238</f>
        <v>0</v>
      </c>
    </row>
    <row r="239" spans="1:25" ht="19.5" customHeight="1">
      <c r="A239" s="22"/>
      <c r="B239" s="45" t="s">
        <v>121</v>
      </c>
      <c r="C239" s="55"/>
      <c r="D239" s="25">
        <v>0</v>
      </c>
      <c r="E239" s="25">
        <v>0</v>
      </c>
      <c r="F239" s="26">
        <f t="shared" si="100"/>
        <v>0</v>
      </c>
      <c r="G239" s="26">
        <v>0</v>
      </c>
      <c r="H239" s="26">
        <v>0</v>
      </c>
      <c r="I239" s="26">
        <f t="shared" si="101"/>
        <v>0</v>
      </c>
      <c r="J239" s="26">
        <v>0</v>
      </c>
      <c r="K239" s="26">
        <v>0</v>
      </c>
      <c r="L239" s="26">
        <f t="shared" si="102"/>
        <v>0</v>
      </c>
      <c r="M239" s="26">
        <v>0</v>
      </c>
      <c r="N239" s="26">
        <v>0</v>
      </c>
      <c r="O239" s="26">
        <f t="shared" si="103"/>
        <v>0</v>
      </c>
      <c r="P239" s="26">
        <f t="shared" si="111"/>
        <v>0</v>
      </c>
      <c r="Q239" s="26">
        <f t="shared" si="111"/>
        <v>0</v>
      </c>
      <c r="R239" s="26">
        <f t="shared" si="104"/>
        <v>0</v>
      </c>
      <c r="S239" s="27">
        <v>1</v>
      </c>
      <c r="T239" s="26">
        <f t="shared" si="105"/>
        <v>0</v>
      </c>
      <c r="U239" s="26">
        <f t="shared" si="106"/>
        <v>0</v>
      </c>
      <c r="V239" s="26">
        <f t="shared" si="107"/>
        <v>0</v>
      </c>
      <c r="W239" s="26" t="str">
        <f t="shared" si="108"/>
        <v>0</v>
      </c>
      <c r="X239" s="26" t="str">
        <f t="shared" si="109"/>
        <v>0</v>
      </c>
      <c r="Y239" s="26">
        <f t="shared" si="110"/>
        <v>0</v>
      </c>
    </row>
    <row r="240" spans="1:25" ht="19.5" customHeight="1">
      <c r="A240" s="22"/>
      <c r="B240" s="48" t="s">
        <v>117</v>
      </c>
      <c r="C240" s="55"/>
      <c r="D240" s="25">
        <v>0</v>
      </c>
      <c r="E240" s="25">
        <v>0</v>
      </c>
      <c r="F240" s="26">
        <f>D240+E240</f>
        <v>0</v>
      </c>
      <c r="G240" s="26">
        <v>0</v>
      </c>
      <c r="H240" s="26">
        <v>0</v>
      </c>
      <c r="I240" s="26">
        <f>G240+H240</f>
        <v>0</v>
      </c>
      <c r="J240" s="26">
        <v>0</v>
      </c>
      <c r="K240" s="26">
        <v>0</v>
      </c>
      <c r="L240" s="26">
        <f>J240+K240</f>
        <v>0</v>
      </c>
      <c r="M240" s="26">
        <v>0</v>
      </c>
      <c r="N240" s="26">
        <v>0</v>
      </c>
      <c r="O240" s="26">
        <f>M240+N240</f>
        <v>0</v>
      </c>
      <c r="P240" s="26">
        <f t="shared" si="111"/>
        <v>0</v>
      </c>
      <c r="Q240" s="26">
        <f t="shared" si="111"/>
        <v>0</v>
      </c>
      <c r="R240" s="26">
        <f>P240+Q240</f>
        <v>0</v>
      </c>
      <c r="S240" s="27">
        <v>2</v>
      </c>
      <c r="T240" s="26" t="str">
        <f>IF(S240=1,P240,"0")</f>
        <v>0</v>
      </c>
      <c r="U240" s="26" t="str">
        <f>IF(S240=1,Q240,"0")</f>
        <v>0</v>
      </c>
      <c r="V240" s="26">
        <f>T240+U240</f>
        <v>0</v>
      </c>
      <c r="W240" s="26">
        <f>IF(S240=2,P240,"0")</f>
        <v>0</v>
      </c>
      <c r="X240" s="26">
        <f>IF(S240=2,Q240,"0")</f>
        <v>0</v>
      </c>
      <c r="Y240" s="26">
        <f>W240+X240</f>
        <v>0</v>
      </c>
    </row>
    <row r="241" spans="1:25" ht="19.5" customHeight="1">
      <c r="A241" s="22"/>
      <c r="B241" s="23" t="s">
        <v>118</v>
      </c>
      <c r="C241" s="24"/>
      <c r="D241" s="25">
        <v>21</v>
      </c>
      <c r="E241" s="25">
        <v>44</v>
      </c>
      <c r="F241" s="26">
        <f t="shared" si="100"/>
        <v>65</v>
      </c>
      <c r="G241" s="26">
        <v>0</v>
      </c>
      <c r="H241" s="26">
        <v>0</v>
      </c>
      <c r="I241" s="26">
        <f t="shared" si="101"/>
        <v>0</v>
      </c>
      <c r="J241" s="26">
        <v>0</v>
      </c>
      <c r="K241" s="26">
        <v>0</v>
      </c>
      <c r="L241" s="26">
        <f t="shared" si="102"/>
        <v>0</v>
      </c>
      <c r="M241" s="26">
        <v>0</v>
      </c>
      <c r="N241" s="26">
        <v>0</v>
      </c>
      <c r="O241" s="26">
        <f t="shared" si="103"/>
        <v>0</v>
      </c>
      <c r="P241" s="26">
        <f t="shared" si="111"/>
        <v>21</v>
      </c>
      <c r="Q241" s="26">
        <f t="shared" si="111"/>
        <v>44</v>
      </c>
      <c r="R241" s="26">
        <f t="shared" si="104"/>
        <v>65</v>
      </c>
      <c r="S241" s="27">
        <v>2</v>
      </c>
      <c r="T241" s="26" t="str">
        <f t="shared" si="105"/>
        <v>0</v>
      </c>
      <c r="U241" s="26" t="str">
        <f t="shared" si="106"/>
        <v>0</v>
      </c>
      <c r="V241" s="26">
        <f t="shared" si="107"/>
        <v>0</v>
      </c>
      <c r="W241" s="26">
        <f t="shared" si="108"/>
        <v>21</v>
      </c>
      <c r="X241" s="26">
        <f t="shared" si="109"/>
        <v>44</v>
      </c>
      <c r="Y241" s="26">
        <f t="shared" si="110"/>
        <v>65</v>
      </c>
    </row>
    <row r="242" spans="1:25" s="32" customFormat="1" ht="19.5" customHeight="1">
      <c r="A242" s="41"/>
      <c r="B242" s="42" t="s">
        <v>21</v>
      </c>
      <c r="C242" s="43">
        <f>SUM(C233:C241)</f>
        <v>0</v>
      </c>
      <c r="D242" s="43">
        <f>SUM(D233:D241)</f>
        <v>47</v>
      </c>
      <c r="E242" s="43">
        <f aca="true" t="shared" si="112" ref="E242:Y242">SUM(E233:E241)</f>
        <v>93</v>
      </c>
      <c r="F242" s="43">
        <f t="shared" si="112"/>
        <v>140</v>
      </c>
      <c r="G242" s="43">
        <f t="shared" si="112"/>
        <v>0</v>
      </c>
      <c r="H242" s="43">
        <f t="shared" si="112"/>
        <v>0</v>
      </c>
      <c r="I242" s="43">
        <f t="shared" si="112"/>
        <v>0</v>
      </c>
      <c r="J242" s="43">
        <f t="shared" si="112"/>
        <v>0</v>
      </c>
      <c r="K242" s="43">
        <f t="shared" si="112"/>
        <v>0</v>
      </c>
      <c r="L242" s="43">
        <f t="shared" si="112"/>
        <v>0</v>
      </c>
      <c r="M242" s="43">
        <f t="shared" si="112"/>
        <v>0</v>
      </c>
      <c r="N242" s="43">
        <f t="shared" si="112"/>
        <v>0</v>
      </c>
      <c r="O242" s="43">
        <f t="shared" si="112"/>
        <v>0</v>
      </c>
      <c r="P242" s="43">
        <f t="shared" si="112"/>
        <v>47</v>
      </c>
      <c r="Q242" s="43">
        <f t="shared" si="112"/>
        <v>93</v>
      </c>
      <c r="R242" s="43">
        <f t="shared" si="112"/>
        <v>140</v>
      </c>
      <c r="S242" s="44">
        <v>1</v>
      </c>
      <c r="T242" s="43">
        <f t="shared" si="112"/>
        <v>4</v>
      </c>
      <c r="U242" s="43">
        <f t="shared" si="112"/>
        <v>36</v>
      </c>
      <c r="V242" s="43">
        <f t="shared" si="112"/>
        <v>40</v>
      </c>
      <c r="W242" s="43">
        <f t="shared" si="112"/>
        <v>43</v>
      </c>
      <c r="X242" s="43">
        <f t="shared" si="112"/>
        <v>57</v>
      </c>
      <c r="Y242" s="43">
        <f t="shared" si="112"/>
        <v>100</v>
      </c>
    </row>
    <row r="243" spans="1:25" ht="19.5" customHeight="1">
      <c r="A243" s="22"/>
      <c r="B243" s="60" t="s">
        <v>128</v>
      </c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8"/>
      <c r="T243" s="60"/>
      <c r="U243" s="60"/>
      <c r="V243" s="60"/>
      <c r="W243" s="60"/>
      <c r="X243" s="60"/>
      <c r="Y243" s="69"/>
    </row>
    <row r="244" spans="1:25" ht="19.5" customHeight="1">
      <c r="A244" s="22"/>
      <c r="B244" s="23" t="s">
        <v>129</v>
      </c>
      <c r="C244" s="49"/>
      <c r="D244" s="25">
        <v>10</v>
      </c>
      <c r="E244" s="25">
        <v>23</v>
      </c>
      <c r="F244" s="26">
        <f>D244+E244</f>
        <v>33</v>
      </c>
      <c r="G244" s="26">
        <v>0</v>
      </c>
      <c r="H244" s="26">
        <v>0</v>
      </c>
      <c r="I244" s="26">
        <f>G244+H244</f>
        <v>0</v>
      </c>
      <c r="J244" s="26">
        <v>0</v>
      </c>
      <c r="K244" s="26">
        <v>0</v>
      </c>
      <c r="L244" s="26">
        <f>J244+K244</f>
        <v>0</v>
      </c>
      <c r="M244" s="26">
        <v>0</v>
      </c>
      <c r="N244" s="26">
        <v>0</v>
      </c>
      <c r="O244" s="26">
        <f>M244+N244</f>
        <v>0</v>
      </c>
      <c r="P244" s="26">
        <f>D244+G244+J244+M244</f>
        <v>10</v>
      </c>
      <c r="Q244" s="26">
        <f>E244+H244+K244+N244</f>
        <v>23</v>
      </c>
      <c r="R244" s="26">
        <f>P244+Q244</f>
        <v>33</v>
      </c>
      <c r="S244" s="27">
        <v>2</v>
      </c>
      <c r="T244" s="26" t="str">
        <f>IF(S244=1,P244,"0")</f>
        <v>0</v>
      </c>
      <c r="U244" s="26" t="str">
        <f>IF(S244=1,Q244,"0")</f>
        <v>0</v>
      </c>
      <c r="V244" s="26">
        <f>T244+U244</f>
        <v>0</v>
      </c>
      <c r="W244" s="26">
        <f>IF(S244=2,P244,"0")</f>
        <v>10</v>
      </c>
      <c r="X244" s="26">
        <f>IF(S244=2,Q244,"0")</f>
        <v>23</v>
      </c>
      <c r="Y244" s="26">
        <f>W244+X244</f>
        <v>33</v>
      </c>
    </row>
    <row r="245" spans="1:25" s="32" customFormat="1" ht="19.5" customHeight="1">
      <c r="A245" s="41"/>
      <c r="B245" s="42" t="s">
        <v>21</v>
      </c>
      <c r="C245" s="43" t="e">
        <f>SUM(#REF!)</f>
        <v>#REF!</v>
      </c>
      <c r="D245" s="43">
        <f>SUM(D244)</f>
        <v>10</v>
      </c>
      <c r="E245" s="43">
        <f aca="true" t="shared" si="113" ref="E245:Y245">SUM(E244)</f>
        <v>23</v>
      </c>
      <c r="F245" s="43">
        <f t="shared" si="113"/>
        <v>33</v>
      </c>
      <c r="G245" s="43">
        <f t="shared" si="113"/>
        <v>0</v>
      </c>
      <c r="H245" s="43">
        <f t="shared" si="113"/>
        <v>0</v>
      </c>
      <c r="I245" s="43">
        <f t="shared" si="113"/>
        <v>0</v>
      </c>
      <c r="J245" s="43">
        <f t="shared" si="113"/>
        <v>0</v>
      </c>
      <c r="K245" s="43">
        <f t="shared" si="113"/>
        <v>0</v>
      </c>
      <c r="L245" s="43">
        <f t="shared" si="113"/>
        <v>0</v>
      </c>
      <c r="M245" s="43">
        <f t="shared" si="113"/>
        <v>0</v>
      </c>
      <c r="N245" s="43">
        <f t="shared" si="113"/>
        <v>0</v>
      </c>
      <c r="O245" s="43">
        <f t="shared" si="113"/>
        <v>0</v>
      </c>
      <c r="P245" s="43">
        <f t="shared" si="113"/>
        <v>10</v>
      </c>
      <c r="Q245" s="43">
        <f t="shared" si="113"/>
        <v>23</v>
      </c>
      <c r="R245" s="43">
        <f t="shared" si="113"/>
        <v>33</v>
      </c>
      <c r="S245" s="44">
        <f t="shared" si="113"/>
        <v>2</v>
      </c>
      <c r="T245" s="43">
        <f t="shared" si="113"/>
        <v>0</v>
      </c>
      <c r="U245" s="43">
        <f t="shared" si="113"/>
        <v>0</v>
      </c>
      <c r="V245" s="43">
        <f t="shared" si="113"/>
        <v>0</v>
      </c>
      <c r="W245" s="43">
        <f t="shared" si="113"/>
        <v>10</v>
      </c>
      <c r="X245" s="43">
        <f t="shared" si="113"/>
        <v>23</v>
      </c>
      <c r="Y245" s="43">
        <f t="shared" si="113"/>
        <v>33</v>
      </c>
    </row>
    <row r="246" spans="1:25" s="36" customFormat="1" ht="19.5" customHeight="1">
      <c r="A246" s="50"/>
      <c r="B246" s="51" t="s">
        <v>149</v>
      </c>
      <c r="C246" s="52" t="e">
        <f>C231+C242+C245</f>
        <v>#REF!</v>
      </c>
      <c r="D246" s="52">
        <f>D231+D242+D245</f>
        <v>140</v>
      </c>
      <c r="E246" s="52">
        <f aca="true" t="shared" si="114" ref="E246:Y246">E231+E242+E245</f>
        <v>317</v>
      </c>
      <c r="F246" s="52">
        <f t="shared" si="114"/>
        <v>457</v>
      </c>
      <c r="G246" s="52">
        <f t="shared" si="114"/>
        <v>0</v>
      </c>
      <c r="H246" s="52">
        <f t="shared" si="114"/>
        <v>0</v>
      </c>
      <c r="I246" s="52">
        <f t="shared" si="114"/>
        <v>0</v>
      </c>
      <c r="J246" s="52">
        <f t="shared" si="114"/>
        <v>50</v>
      </c>
      <c r="K246" s="52">
        <f t="shared" si="114"/>
        <v>108</v>
      </c>
      <c r="L246" s="52">
        <f t="shared" si="114"/>
        <v>158</v>
      </c>
      <c r="M246" s="52">
        <f t="shared" si="114"/>
        <v>0</v>
      </c>
      <c r="N246" s="52">
        <f t="shared" si="114"/>
        <v>0</v>
      </c>
      <c r="O246" s="52">
        <f t="shared" si="114"/>
        <v>0</v>
      </c>
      <c r="P246" s="52">
        <f t="shared" si="114"/>
        <v>190</v>
      </c>
      <c r="Q246" s="52">
        <f t="shared" si="114"/>
        <v>425</v>
      </c>
      <c r="R246" s="52">
        <f t="shared" si="114"/>
        <v>615</v>
      </c>
      <c r="S246" s="44">
        <v>1</v>
      </c>
      <c r="T246" s="52">
        <f t="shared" si="114"/>
        <v>66</v>
      </c>
      <c r="U246" s="52">
        <f t="shared" si="114"/>
        <v>237</v>
      </c>
      <c r="V246" s="52">
        <f t="shared" si="114"/>
        <v>303</v>
      </c>
      <c r="W246" s="52">
        <f t="shared" si="114"/>
        <v>124</v>
      </c>
      <c r="X246" s="52">
        <f t="shared" si="114"/>
        <v>188</v>
      </c>
      <c r="Y246" s="52">
        <f t="shared" si="114"/>
        <v>312</v>
      </c>
    </row>
    <row r="247" spans="1:25" s="40" customFormat="1" ht="19.5" customHeight="1">
      <c r="A247" s="56"/>
      <c r="B247" s="57" t="s">
        <v>23</v>
      </c>
      <c r="C247" s="58" t="e">
        <f>C207+C246</f>
        <v>#REF!</v>
      </c>
      <c r="D247" s="58">
        <f>D207+D246</f>
        <v>393</v>
      </c>
      <c r="E247" s="58">
        <f aca="true" t="shared" si="115" ref="E247:Y247">E207+E246</f>
        <v>1462</v>
      </c>
      <c r="F247" s="58">
        <f t="shared" si="115"/>
        <v>1855</v>
      </c>
      <c r="G247" s="58">
        <f t="shared" si="115"/>
        <v>0</v>
      </c>
      <c r="H247" s="58">
        <f t="shared" si="115"/>
        <v>0</v>
      </c>
      <c r="I247" s="58">
        <f t="shared" si="115"/>
        <v>0</v>
      </c>
      <c r="J247" s="58">
        <f t="shared" si="115"/>
        <v>50</v>
      </c>
      <c r="K247" s="58">
        <f t="shared" si="115"/>
        <v>108</v>
      </c>
      <c r="L247" s="58">
        <f t="shared" si="115"/>
        <v>158</v>
      </c>
      <c r="M247" s="58">
        <f t="shared" si="115"/>
        <v>0</v>
      </c>
      <c r="N247" s="58">
        <f t="shared" si="115"/>
        <v>0</v>
      </c>
      <c r="O247" s="58">
        <f t="shared" si="115"/>
        <v>0</v>
      </c>
      <c r="P247" s="58">
        <f t="shared" si="115"/>
        <v>443</v>
      </c>
      <c r="Q247" s="58">
        <f t="shared" si="115"/>
        <v>1570</v>
      </c>
      <c r="R247" s="58">
        <f t="shared" si="115"/>
        <v>2013</v>
      </c>
      <c r="S247" s="44">
        <f t="shared" si="115"/>
        <v>1</v>
      </c>
      <c r="T247" s="58">
        <f t="shared" si="115"/>
        <v>194</v>
      </c>
      <c r="U247" s="58">
        <f t="shared" si="115"/>
        <v>934</v>
      </c>
      <c r="V247" s="58">
        <f t="shared" si="115"/>
        <v>1128</v>
      </c>
      <c r="W247" s="58">
        <f t="shared" si="115"/>
        <v>249</v>
      </c>
      <c r="X247" s="58">
        <f t="shared" si="115"/>
        <v>636</v>
      </c>
      <c r="Y247" s="58">
        <f t="shared" si="115"/>
        <v>885</v>
      </c>
    </row>
    <row r="248" spans="1:25" ht="19.5" customHeight="1">
      <c r="A248" s="59" t="s">
        <v>150</v>
      </c>
      <c r="B248" s="60"/>
      <c r="C248" s="61"/>
      <c r="D248" s="15"/>
      <c r="E248" s="15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7"/>
      <c r="T248" s="16"/>
      <c r="U248" s="16"/>
      <c r="V248" s="16"/>
      <c r="W248" s="16"/>
      <c r="X248" s="16"/>
      <c r="Y248" s="18"/>
    </row>
    <row r="249" spans="1:25" ht="19.5" customHeight="1">
      <c r="A249" s="59"/>
      <c r="B249" s="62" t="s">
        <v>15</v>
      </c>
      <c r="C249" s="54"/>
      <c r="D249" s="15"/>
      <c r="E249" s="15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7"/>
      <c r="T249" s="16"/>
      <c r="U249" s="16"/>
      <c r="V249" s="16"/>
      <c r="W249" s="16"/>
      <c r="X249" s="16"/>
      <c r="Y249" s="18"/>
    </row>
    <row r="250" spans="1:25" ht="19.5" customHeight="1">
      <c r="A250" s="22"/>
      <c r="B250" s="103" t="s">
        <v>151</v>
      </c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4"/>
    </row>
    <row r="251" spans="1:25" ht="19.5" customHeight="1">
      <c r="A251" s="22"/>
      <c r="B251" s="45" t="s">
        <v>152</v>
      </c>
      <c r="C251" s="55"/>
      <c r="D251" s="25">
        <v>0</v>
      </c>
      <c r="E251" s="25">
        <v>0</v>
      </c>
      <c r="F251" s="26">
        <f aca="true" t="shared" si="116" ref="F251:F318">D251+E251</f>
        <v>0</v>
      </c>
      <c r="G251" s="26">
        <v>0</v>
      </c>
      <c r="H251" s="26">
        <v>0</v>
      </c>
      <c r="I251" s="26">
        <f aca="true" t="shared" si="117" ref="I251:I318">G251+H251</f>
        <v>0</v>
      </c>
      <c r="J251" s="26">
        <v>0</v>
      </c>
      <c r="K251" s="26">
        <v>0</v>
      </c>
      <c r="L251" s="26">
        <f aca="true" t="shared" si="118" ref="L251:L318">J251+K251</f>
        <v>0</v>
      </c>
      <c r="M251" s="26">
        <v>0</v>
      </c>
      <c r="N251" s="26">
        <v>0</v>
      </c>
      <c r="O251" s="26">
        <f aca="true" t="shared" si="119" ref="O251:O318">M251+N251</f>
        <v>0</v>
      </c>
      <c r="P251" s="26">
        <f aca="true" t="shared" si="120" ref="P251:Q318">D251+G251+J251+M251</f>
        <v>0</v>
      </c>
      <c r="Q251" s="26">
        <f t="shared" si="120"/>
        <v>0</v>
      </c>
      <c r="R251" s="26">
        <f aca="true" t="shared" si="121" ref="R251:R318">P251+Q251</f>
        <v>0</v>
      </c>
      <c r="S251" s="27">
        <v>2</v>
      </c>
      <c r="T251" s="26" t="str">
        <f t="shared" si="105"/>
        <v>0</v>
      </c>
      <c r="U251" s="26" t="str">
        <f t="shared" si="106"/>
        <v>0</v>
      </c>
      <c r="V251" s="26">
        <f t="shared" si="107"/>
        <v>0</v>
      </c>
      <c r="W251" s="26">
        <f t="shared" si="108"/>
        <v>0</v>
      </c>
      <c r="X251" s="26">
        <f t="shared" si="109"/>
        <v>0</v>
      </c>
      <c r="Y251" s="26">
        <f t="shared" si="110"/>
        <v>0</v>
      </c>
    </row>
    <row r="252" spans="1:25" ht="19.5" customHeight="1">
      <c r="A252" s="22"/>
      <c r="B252" s="23" t="s">
        <v>153</v>
      </c>
      <c r="C252" s="24"/>
      <c r="D252" s="25">
        <v>0</v>
      </c>
      <c r="E252" s="25">
        <v>0</v>
      </c>
      <c r="F252" s="26">
        <f t="shared" si="116"/>
        <v>0</v>
      </c>
      <c r="G252" s="26">
        <v>0</v>
      </c>
      <c r="H252" s="26">
        <v>0</v>
      </c>
      <c r="I252" s="26">
        <f t="shared" si="117"/>
        <v>0</v>
      </c>
      <c r="J252" s="26">
        <v>0</v>
      </c>
      <c r="K252" s="26">
        <v>0</v>
      </c>
      <c r="L252" s="26">
        <f t="shared" si="118"/>
        <v>0</v>
      </c>
      <c r="M252" s="26">
        <v>0</v>
      </c>
      <c r="N252" s="26">
        <v>0</v>
      </c>
      <c r="O252" s="26">
        <f t="shared" si="119"/>
        <v>0</v>
      </c>
      <c r="P252" s="26">
        <f t="shared" si="120"/>
        <v>0</v>
      </c>
      <c r="Q252" s="26">
        <f t="shared" si="120"/>
        <v>0</v>
      </c>
      <c r="R252" s="26">
        <f t="shared" si="121"/>
        <v>0</v>
      </c>
      <c r="S252" s="27">
        <v>2</v>
      </c>
      <c r="T252" s="26" t="str">
        <f t="shared" si="105"/>
        <v>0</v>
      </c>
      <c r="U252" s="26" t="str">
        <f t="shared" si="106"/>
        <v>0</v>
      </c>
      <c r="V252" s="26">
        <f t="shared" si="107"/>
        <v>0</v>
      </c>
      <c r="W252" s="26">
        <f t="shared" si="108"/>
        <v>0</v>
      </c>
      <c r="X252" s="26">
        <f t="shared" si="109"/>
        <v>0</v>
      </c>
      <c r="Y252" s="26">
        <f t="shared" si="110"/>
        <v>0</v>
      </c>
    </row>
    <row r="253" spans="1:25" ht="19.5" customHeight="1">
      <c r="A253" s="22"/>
      <c r="B253" s="23" t="s">
        <v>154</v>
      </c>
      <c r="C253" s="24"/>
      <c r="D253" s="25">
        <v>12</v>
      </c>
      <c r="E253" s="25">
        <v>44</v>
      </c>
      <c r="F253" s="26">
        <f t="shared" si="116"/>
        <v>56</v>
      </c>
      <c r="G253" s="26">
        <v>0</v>
      </c>
      <c r="H253" s="26">
        <v>0</v>
      </c>
      <c r="I253" s="26">
        <f t="shared" si="117"/>
        <v>0</v>
      </c>
      <c r="J253" s="26">
        <v>0</v>
      </c>
      <c r="K253" s="26">
        <v>0</v>
      </c>
      <c r="L253" s="26">
        <f t="shared" si="118"/>
        <v>0</v>
      </c>
      <c r="M253" s="26">
        <v>0</v>
      </c>
      <c r="N253" s="26">
        <v>0</v>
      </c>
      <c r="O253" s="26">
        <f t="shared" si="119"/>
        <v>0</v>
      </c>
      <c r="P253" s="26">
        <f t="shared" si="120"/>
        <v>12</v>
      </c>
      <c r="Q253" s="26">
        <f t="shared" si="120"/>
        <v>44</v>
      </c>
      <c r="R253" s="26">
        <f t="shared" si="121"/>
        <v>56</v>
      </c>
      <c r="S253" s="27">
        <v>2</v>
      </c>
      <c r="T253" s="26" t="str">
        <f t="shared" si="105"/>
        <v>0</v>
      </c>
      <c r="U253" s="26" t="str">
        <f t="shared" si="106"/>
        <v>0</v>
      </c>
      <c r="V253" s="26">
        <f t="shared" si="107"/>
        <v>0</v>
      </c>
      <c r="W253" s="26">
        <f t="shared" si="108"/>
        <v>12</v>
      </c>
      <c r="X253" s="26">
        <f t="shared" si="109"/>
        <v>44</v>
      </c>
      <c r="Y253" s="26">
        <f t="shared" si="110"/>
        <v>56</v>
      </c>
    </row>
    <row r="254" spans="1:25" ht="19.5" customHeight="1">
      <c r="A254" s="22"/>
      <c r="B254" s="23" t="s">
        <v>155</v>
      </c>
      <c r="C254" s="24"/>
      <c r="D254" s="25">
        <v>9</v>
      </c>
      <c r="E254" s="25">
        <v>42</v>
      </c>
      <c r="F254" s="26">
        <f>D254+E254</f>
        <v>51</v>
      </c>
      <c r="G254" s="26">
        <v>0</v>
      </c>
      <c r="H254" s="26">
        <v>0</v>
      </c>
      <c r="I254" s="26">
        <f>G254+H254</f>
        <v>0</v>
      </c>
      <c r="J254" s="26">
        <v>0</v>
      </c>
      <c r="K254" s="26">
        <v>0</v>
      </c>
      <c r="L254" s="26">
        <f>J254+K254</f>
        <v>0</v>
      </c>
      <c r="M254" s="26">
        <v>0</v>
      </c>
      <c r="N254" s="26">
        <v>0</v>
      </c>
      <c r="O254" s="26">
        <f>M254+N254</f>
        <v>0</v>
      </c>
      <c r="P254" s="26">
        <f>D254+G254+J254+M254</f>
        <v>9</v>
      </c>
      <c r="Q254" s="26">
        <f>E254+H254+K254+N254</f>
        <v>42</v>
      </c>
      <c r="R254" s="26">
        <f>P254+Q254</f>
        <v>51</v>
      </c>
      <c r="S254" s="27">
        <v>2</v>
      </c>
      <c r="T254" s="26" t="str">
        <f t="shared" si="105"/>
        <v>0</v>
      </c>
      <c r="U254" s="26" t="str">
        <f t="shared" si="106"/>
        <v>0</v>
      </c>
      <c r="V254" s="26">
        <f t="shared" si="107"/>
        <v>0</v>
      </c>
      <c r="W254" s="26">
        <f t="shared" si="108"/>
        <v>9</v>
      </c>
      <c r="X254" s="26">
        <f t="shared" si="109"/>
        <v>42</v>
      </c>
      <c r="Y254" s="26">
        <f t="shared" si="110"/>
        <v>51</v>
      </c>
    </row>
    <row r="255" spans="1:25" ht="19.5" customHeight="1">
      <c r="A255" s="22"/>
      <c r="B255" s="23" t="s">
        <v>156</v>
      </c>
      <c r="C255" s="24"/>
      <c r="D255" s="25">
        <v>0</v>
      </c>
      <c r="E255" s="25">
        <v>0</v>
      </c>
      <c r="F255" s="26">
        <f t="shared" si="116"/>
        <v>0</v>
      </c>
      <c r="G255" s="26">
        <v>0</v>
      </c>
      <c r="H255" s="26">
        <v>0</v>
      </c>
      <c r="I255" s="26">
        <f t="shared" si="117"/>
        <v>0</v>
      </c>
      <c r="J255" s="26">
        <v>0</v>
      </c>
      <c r="K255" s="26">
        <v>0</v>
      </c>
      <c r="L255" s="26">
        <f t="shared" si="118"/>
        <v>0</v>
      </c>
      <c r="M255" s="26">
        <v>0</v>
      </c>
      <c r="N255" s="26">
        <v>0</v>
      </c>
      <c r="O255" s="26">
        <f t="shared" si="119"/>
        <v>0</v>
      </c>
      <c r="P255" s="26">
        <f t="shared" si="120"/>
        <v>0</v>
      </c>
      <c r="Q255" s="26">
        <f t="shared" si="120"/>
        <v>0</v>
      </c>
      <c r="R255" s="26">
        <f t="shared" si="121"/>
        <v>0</v>
      </c>
      <c r="S255" s="27">
        <v>2</v>
      </c>
      <c r="T255" s="26" t="str">
        <f t="shared" si="105"/>
        <v>0</v>
      </c>
      <c r="U255" s="26" t="str">
        <f t="shared" si="106"/>
        <v>0</v>
      </c>
      <c r="V255" s="26">
        <f t="shared" si="107"/>
        <v>0</v>
      </c>
      <c r="W255" s="26">
        <f t="shared" si="108"/>
        <v>0</v>
      </c>
      <c r="X255" s="26">
        <f t="shared" si="109"/>
        <v>0</v>
      </c>
      <c r="Y255" s="26">
        <f t="shared" si="110"/>
        <v>0</v>
      </c>
    </row>
    <row r="256" spans="1:25" ht="19.5" customHeight="1">
      <c r="A256" s="22"/>
      <c r="B256" s="23" t="s">
        <v>157</v>
      </c>
      <c r="C256" s="24"/>
      <c r="D256" s="25">
        <v>0</v>
      </c>
      <c r="E256" s="25">
        <v>0</v>
      </c>
      <c r="F256" s="26">
        <f t="shared" si="116"/>
        <v>0</v>
      </c>
      <c r="G256" s="26">
        <v>0</v>
      </c>
      <c r="H256" s="26">
        <v>0</v>
      </c>
      <c r="I256" s="26">
        <f t="shared" si="117"/>
        <v>0</v>
      </c>
      <c r="J256" s="26">
        <v>0</v>
      </c>
      <c r="K256" s="26">
        <v>0</v>
      </c>
      <c r="L256" s="26">
        <f t="shared" si="118"/>
        <v>0</v>
      </c>
      <c r="M256" s="26">
        <v>0</v>
      </c>
      <c r="N256" s="26">
        <v>0</v>
      </c>
      <c r="O256" s="26">
        <f t="shared" si="119"/>
        <v>0</v>
      </c>
      <c r="P256" s="26">
        <f t="shared" si="120"/>
        <v>0</v>
      </c>
      <c r="Q256" s="26">
        <f t="shared" si="120"/>
        <v>0</v>
      </c>
      <c r="R256" s="26">
        <f t="shared" si="121"/>
        <v>0</v>
      </c>
      <c r="S256" s="27">
        <v>2</v>
      </c>
      <c r="T256" s="26" t="str">
        <f t="shared" si="105"/>
        <v>0</v>
      </c>
      <c r="U256" s="26" t="str">
        <f t="shared" si="106"/>
        <v>0</v>
      </c>
      <c r="V256" s="26">
        <f t="shared" si="107"/>
        <v>0</v>
      </c>
      <c r="W256" s="26">
        <f t="shared" si="108"/>
        <v>0</v>
      </c>
      <c r="X256" s="26">
        <f t="shared" si="109"/>
        <v>0</v>
      </c>
      <c r="Y256" s="26">
        <f t="shared" si="110"/>
        <v>0</v>
      </c>
    </row>
    <row r="257" spans="1:25" ht="19.5" customHeight="1">
      <c r="A257" s="22"/>
      <c r="B257" s="23" t="s">
        <v>158</v>
      </c>
      <c r="C257" s="24"/>
      <c r="D257" s="25">
        <v>9</v>
      </c>
      <c r="E257" s="25">
        <v>30</v>
      </c>
      <c r="F257" s="26">
        <f t="shared" si="116"/>
        <v>39</v>
      </c>
      <c r="G257" s="26">
        <v>0</v>
      </c>
      <c r="H257" s="26">
        <v>0</v>
      </c>
      <c r="I257" s="26">
        <f t="shared" si="117"/>
        <v>0</v>
      </c>
      <c r="J257" s="26">
        <v>0</v>
      </c>
      <c r="K257" s="26">
        <v>0</v>
      </c>
      <c r="L257" s="26">
        <f t="shared" si="118"/>
        <v>0</v>
      </c>
      <c r="M257" s="26">
        <v>0</v>
      </c>
      <c r="N257" s="26">
        <v>0</v>
      </c>
      <c r="O257" s="26">
        <f t="shared" si="119"/>
        <v>0</v>
      </c>
      <c r="P257" s="26">
        <f t="shared" si="120"/>
        <v>9</v>
      </c>
      <c r="Q257" s="26">
        <f t="shared" si="120"/>
        <v>30</v>
      </c>
      <c r="R257" s="26">
        <f t="shared" si="121"/>
        <v>39</v>
      </c>
      <c r="S257" s="27">
        <v>2</v>
      </c>
      <c r="T257" s="26" t="str">
        <f t="shared" si="105"/>
        <v>0</v>
      </c>
      <c r="U257" s="26" t="str">
        <f t="shared" si="106"/>
        <v>0</v>
      </c>
      <c r="V257" s="26">
        <f t="shared" si="107"/>
        <v>0</v>
      </c>
      <c r="W257" s="26">
        <f t="shared" si="108"/>
        <v>9</v>
      </c>
      <c r="X257" s="26">
        <f t="shared" si="109"/>
        <v>30</v>
      </c>
      <c r="Y257" s="26">
        <f t="shared" si="110"/>
        <v>39</v>
      </c>
    </row>
    <row r="258" spans="1:25" ht="19.5" customHeight="1">
      <c r="A258" s="22"/>
      <c r="B258" s="23" t="s">
        <v>159</v>
      </c>
      <c r="C258" s="24"/>
      <c r="D258" s="25">
        <v>0</v>
      </c>
      <c r="E258" s="25">
        <v>0</v>
      </c>
      <c r="F258" s="26">
        <f t="shared" si="116"/>
        <v>0</v>
      </c>
      <c r="G258" s="26">
        <v>0</v>
      </c>
      <c r="H258" s="26">
        <v>0</v>
      </c>
      <c r="I258" s="26">
        <f t="shared" si="117"/>
        <v>0</v>
      </c>
      <c r="J258" s="26">
        <v>0</v>
      </c>
      <c r="K258" s="26">
        <v>0</v>
      </c>
      <c r="L258" s="26">
        <f t="shared" si="118"/>
        <v>0</v>
      </c>
      <c r="M258" s="26">
        <v>0</v>
      </c>
      <c r="N258" s="26">
        <v>0</v>
      </c>
      <c r="O258" s="26">
        <f t="shared" si="119"/>
        <v>0</v>
      </c>
      <c r="P258" s="26">
        <f>D258+G258+J258+M258</f>
        <v>0</v>
      </c>
      <c r="Q258" s="26">
        <f>E258+H258+K258+N258</f>
        <v>0</v>
      </c>
      <c r="R258" s="26">
        <f t="shared" si="121"/>
        <v>0</v>
      </c>
      <c r="S258" s="27">
        <v>2</v>
      </c>
      <c r="T258" s="26" t="str">
        <f>IF(S258=1,P258,"0")</f>
        <v>0</v>
      </c>
      <c r="U258" s="26" t="str">
        <f>IF(S258=1,Q258,"0")</f>
        <v>0</v>
      </c>
      <c r="V258" s="26">
        <f>T258+U258</f>
        <v>0</v>
      </c>
      <c r="W258" s="26">
        <f>IF(S258=2,P258,"0")</f>
        <v>0</v>
      </c>
      <c r="X258" s="26">
        <f>IF(S258=2,Q258,"0")</f>
        <v>0</v>
      </c>
      <c r="Y258" s="26">
        <f>W258+X258</f>
        <v>0</v>
      </c>
    </row>
    <row r="259" spans="1:25" ht="19.5" customHeight="1">
      <c r="A259" s="22"/>
      <c r="B259" s="23" t="s">
        <v>160</v>
      </c>
      <c r="C259" s="24"/>
      <c r="D259" s="25">
        <v>1</v>
      </c>
      <c r="E259" s="25">
        <v>13</v>
      </c>
      <c r="F259" s="26">
        <f t="shared" si="116"/>
        <v>14</v>
      </c>
      <c r="G259" s="26">
        <v>0</v>
      </c>
      <c r="H259" s="26">
        <v>0</v>
      </c>
      <c r="I259" s="26">
        <f t="shared" si="117"/>
        <v>0</v>
      </c>
      <c r="J259" s="26">
        <v>0</v>
      </c>
      <c r="K259" s="26">
        <v>0</v>
      </c>
      <c r="L259" s="26">
        <f t="shared" si="118"/>
        <v>0</v>
      </c>
      <c r="M259" s="26">
        <v>0</v>
      </c>
      <c r="N259" s="26">
        <v>0</v>
      </c>
      <c r="O259" s="26">
        <f t="shared" si="119"/>
        <v>0</v>
      </c>
      <c r="P259" s="26">
        <f t="shared" si="120"/>
        <v>1</v>
      </c>
      <c r="Q259" s="26">
        <f t="shared" si="120"/>
        <v>13</v>
      </c>
      <c r="R259" s="26">
        <f t="shared" si="121"/>
        <v>14</v>
      </c>
      <c r="S259" s="27">
        <v>2</v>
      </c>
      <c r="T259" s="26" t="str">
        <f t="shared" si="105"/>
        <v>0</v>
      </c>
      <c r="U259" s="26" t="str">
        <f t="shared" si="106"/>
        <v>0</v>
      </c>
      <c r="V259" s="26">
        <f t="shared" si="107"/>
        <v>0</v>
      </c>
      <c r="W259" s="26">
        <f t="shared" si="108"/>
        <v>1</v>
      </c>
      <c r="X259" s="26">
        <f t="shared" si="109"/>
        <v>13</v>
      </c>
      <c r="Y259" s="26">
        <f t="shared" si="110"/>
        <v>14</v>
      </c>
    </row>
    <row r="260" spans="1:25" ht="19.5" customHeight="1">
      <c r="A260" s="22"/>
      <c r="B260" s="23" t="s">
        <v>161</v>
      </c>
      <c r="C260" s="24"/>
      <c r="D260" s="25">
        <v>5</v>
      </c>
      <c r="E260" s="25">
        <v>26</v>
      </c>
      <c r="F260" s="26">
        <f t="shared" si="116"/>
        <v>31</v>
      </c>
      <c r="G260" s="26">
        <v>0</v>
      </c>
      <c r="H260" s="26">
        <v>0</v>
      </c>
      <c r="I260" s="26">
        <f t="shared" si="117"/>
        <v>0</v>
      </c>
      <c r="J260" s="26">
        <v>0</v>
      </c>
      <c r="K260" s="26">
        <v>0</v>
      </c>
      <c r="L260" s="26">
        <f t="shared" si="118"/>
        <v>0</v>
      </c>
      <c r="M260" s="26">
        <v>0</v>
      </c>
      <c r="N260" s="26">
        <v>0</v>
      </c>
      <c r="O260" s="26">
        <f t="shared" si="119"/>
        <v>0</v>
      </c>
      <c r="P260" s="26">
        <f t="shared" si="120"/>
        <v>5</v>
      </c>
      <c r="Q260" s="26">
        <f t="shared" si="120"/>
        <v>26</v>
      </c>
      <c r="R260" s="26">
        <f t="shared" si="121"/>
        <v>31</v>
      </c>
      <c r="S260" s="27">
        <v>2</v>
      </c>
      <c r="T260" s="26" t="str">
        <f t="shared" si="105"/>
        <v>0</v>
      </c>
      <c r="U260" s="26" t="str">
        <f t="shared" si="106"/>
        <v>0</v>
      </c>
      <c r="V260" s="26">
        <f t="shared" si="107"/>
        <v>0</v>
      </c>
      <c r="W260" s="26">
        <f t="shared" si="108"/>
        <v>5</v>
      </c>
      <c r="X260" s="26">
        <f t="shared" si="109"/>
        <v>26</v>
      </c>
      <c r="Y260" s="26">
        <f t="shared" si="110"/>
        <v>31</v>
      </c>
    </row>
    <row r="261" spans="1:25" ht="19.5" customHeight="1">
      <c r="A261" s="22"/>
      <c r="B261" s="23" t="s">
        <v>162</v>
      </c>
      <c r="C261" s="24"/>
      <c r="D261" s="25">
        <v>1</v>
      </c>
      <c r="E261" s="25">
        <v>0</v>
      </c>
      <c r="F261" s="26">
        <f t="shared" si="116"/>
        <v>1</v>
      </c>
      <c r="G261" s="26">
        <v>0</v>
      </c>
      <c r="H261" s="26">
        <v>0</v>
      </c>
      <c r="I261" s="26">
        <f t="shared" si="117"/>
        <v>0</v>
      </c>
      <c r="J261" s="26">
        <v>0</v>
      </c>
      <c r="K261" s="26">
        <v>0</v>
      </c>
      <c r="L261" s="26">
        <f t="shared" si="118"/>
        <v>0</v>
      </c>
      <c r="M261" s="26">
        <v>0</v>
      </c>
      <c r="N261" s="26">
        <v>0</v>
      </c>
      <c r="O261" s="26">
        <f t="shared" si="119"/>
        <v>0</v>
      </c>
      <c r="P261" s="26">
        <f t="shared" si="120"/>
        <v>1</v>
      </c>
      <c r="Q261" s="26">
        <f t="shared" si="120"/>
        <v>0</v>
      </c>
      <c r="R261" s="26">
        <f t="shared" si="121"/>
        <v>1</v>
      </c>
      <c r="S261" s="27">
        <v>2</v>
      </c>
      <c r="T261" s="26" t="str">
        <f t="shared" si="105"/>
        <v>0</v>
      </c>
      <c r="U261" s="26" t="str">
        <f t="shared" si="106"/>
        <v>0</v>
      </c>
      <c r="V261" s="26">
        <f t="shared" si="107"/>
        <v>0</v>
      </c>
      <c r="W261" s="26">
        <f t="shared" si="108"/>
        <v>1</v>
      </c>
      <c r="X261" s="26">
        <f t="shared" si="109"/>
        <v>0</v>
      </c>
      <c r="Y261" s="26">
        <f t="shared" si="110"/>
        <v>1</v>
      </c>
    </row>
    <row r="262" spans="1:25" ht="19.5" customHeight="1">
      <c r="A262" s="22"/>
      <c r="B262" s="23" t="s">
        <v>163</v>
      </c>
      <c r="C262" s="24"/>
      <c r="D262" s="25">
        <v>3</v>
      </c>
      <c r="E262" s="25">
        <v>19</v>
      </c>
      <c r="F262" s="26">
        <f t="shared" si="116"/>
        <v>22</v>
      </c>
      <c r="G262" s="26">
        <v>0</v>
      </c>
      <c r="H262" s="26">
        <v>0</v>
      </c>
      <c r="I262" s="26">
        <f t="shared" si="117"/>
        <v>0</v>
      </c>
      <c r="J262" s="26">
        <v>0</v>
      </c>
      <c r="K262" s="26">
        <v>0</v>
      </c>
      <c r="L262" s="26">
        <f t="shared" si="118"/>
        <v>0</v>
      </c>
      <c r="M262" s="26">
        <v>0</v>
      </c>
      <c r="N262" s="26">
        <v>0</v>
      </c>
      <c r="O262" s="26">
        <f t="shared" si="119"/>
        <v>0</v>
      </c>
      <c r="P262" s="26">
        <f t="shared" si="120"/>
        <v>3</v>
      </c>
      <c r="Q262" s="26">
        <f t="shared" si="120"/>
        <v>19</v>
      </c>
      <c r="R262" s="26">
        <f t="shared" si="121"/>
        <v>22</v>
      </c>
      <c r="S262" s="27">
        <v>1</v>
      </c>
      <c r="T262" s="26">
        <f t="shared" si="105"/>
        <v>3</v>
      </c>
      <c r="U262" s="26">
        <f t="shared" si="106"/>
        <v>19</v>
      </c>
      <c r="V262" s="26">
        <f t="shared" si="107"/>
        <v>22</v>
      </c>
      <c r="W262" s="26" t="str">
        <f t="shared" si="108"/>
        <v>0</v>
      </c>
      <c r="X262" s="26" t="str">
        <f t="shared" si="109"/>
        <v>0</v>
      </c>
      <c r="Y262" s="26">
        <f t="shared" si="110"/>
        <v>0</v>
      </c>
    </row>
    <row r="263" spans="1:25" ht="19.5" customHeight="1">
      <c r="A263" s="12"/>
      <c r="B263" s="13" t="s">
        <v>164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74"/>
      <c r="T263" s="13"/>
      <c r="U263" s="13"/>
      <c r="V263" s="13"/>
      <c r="W263" s="13"/>
      <c r="X263" s="13"/>
      <c r="Y263" s="75"/>
    </row>
    <row r="264" spans="1:25" ht="19.5" customHeight="1">
      <c r="A264" s="12"/>
      <c r="B264" s="45" t="s">
        <v>160</v>
      </c>
      <c r="C264" s="63"/>
      <c r="D264" s="25">
        <v>0</v>
      </c>
      <c r="E264" s="25">
        <v>1</v>
      </c>
      <c r="F264" s="26">
        <f>D264+E264</f>
        <v>1</v>
      </c>
      <c r="G264" s="26">
        <v>0</v>
      </c>
      <c r="H264" s="26">
        <v>0</v>
      </c>
      <c r="I264" s="26">
        <f>G264+H264</f>
        <v>0</v>
      </c>
      <c r="J264" s="26">
        <v>0</v>
      </c>
      <c r="K264" s="26">
        <v>0</v>
      </c>
      <c r="L264" s="26">
        <f>J264+K264</f>
        <v>0</v>
      </c>
      <c r="M264" s="26">
        <v>0</v>
      </c>
      <c r="N264" s="26">
        <v>0</v>
      </c>
      <c r="O264" s="26">
        <f>M264+N264</f>
        <v>0</v>
      </c>
      <c r="P264" s="26">
        <f>D264+G264+J264+M264</f>
        <v>0</v>
      </c>
      <c r="Q264" s="26">
        <f>E264+H264+K264+N264</f>
        <v>1</v>
      </c>
      <c r="R264" s="26">
        <f>P264+Q264</f>
        <v>1</v>
      </c>
      <c r="S264" s="27">
        <v>2</v>
      </c>
      <c r="T264" s="26" t="str">
        <f t="shared" si="105"/>
        <v>0</v>
      </c>
      <c r="U264" s="26" t="str">
        <f t="shared" si="106"/>
        <v>0</v>
      </c>
      <c r="V264" s="26">
        <f t="shared" si="107"/>
        <v>0</v>
      </c>
      <c r="W264" s="26">
        <f t="shared" si="108"/>
        <v>0</v>
      </c>
      <c r="X264" s="26">
        <f t="shared" si="109"/>
        <v>1</v>
      </c>
      <c r="Y264" s="26">
        <f t="shared" si="110"/>
        <v>1</v>
      </c>
    </row>
    <row r="265" spans="1:25" ht="19.5" customHeight="1">
      <c r="A265" s="21"/>
      <c r="B265" s="45" t="s">
        <v>152</v>
      </c>
      <c r="C265" s="55"/>
      <c r="D265" s="25">
        <v>3</v>
      </c>
      <c r="E265" s="25">
        <v>45</v>
      </c>
      <c r="F265" s="26">
        <f t="shared" si="116"/>
        <v>48</v>
      </c>
      <c r="G265" s="26">
        <v>0</v>
      </c>
      <c r="H265" s="26">
        <v>0</v>
      </c>
      <c r="I265" s="26">
        <f t="shared" si="117"/>
        <v>0</v>
      </c>
      <c r="J265" s="26">
        <v>0</v>
      </c>
      <c r="K265" s="26">
        <v>0</v>
      </c>
      <c r="L265" s="26">
        <f t="shared" si="118"/>
        <v>0</v>
      </c>
      <c r="M265" s="26">
        <v>0</v>
      </c>
      <c r="N265" s="26">
        <v>0</v>
      </c>
      <c r="O265" s="26">
        <f t="shared" si="119"/>
        <v>0</v>
      </c>
      <c r="P265" s="26">
        <f t="shared" si="120"/>
        <v>3</v>
      </c>
      <c r="Q265" s="26">
        <f t="shared" si="120"/>
        <v>45</v>
      </c>
      <c r="R265" s="26">
        <f t="shared" si="121"/>
        <v>48</v>
      </c>
      <c r="S265" s="27">
        <v>2</v>
      </c>
      <c r="T265" s="26" t="str">
        <f t="shared" si="105"/>
        <v>0</v>
      </c>
      <c r="U265" s="26" t="str">
        <f t="shared" si="106"/>
        <v>0</v>
      </c>
      <c r="V265" s="26">
        <f t="shared" si="107"/>
        <v>0</v>
      </c>
      <c r="W265" s="26">
        <f t="shared" si="108"/>
        <v>3</v>
      </c>
      <c r="X265" s="26">
        <f t="shared" si="109"/>
        <v>45</v>
      </c>
      <c r="Y265" s="26">
        <f t="shared" si="110"/>
        <v>48</v>
      </c>
    </row>
    <row r="266" spans="1:25" ht="19.5" customHeight="1">
      <c r="A266" s="22"/>
      <c r="B266" s="23" t="s">
        <v>153</v>
      </c>
      <c r="C266" s="24"/>
      <c r="D266" s="25">
        <v>0</v>
      </c>
      <c r="E266" s="25">
        <v>0</v>
      </c>
      <c r="F266" s="26">
        <f t="shared" si="116"/>
        <v>0</v>
      </c>
      <c r="G266" s="26">
        <v>0</v>
      </c>
      <c r="H266" s="26">
        <v>0</v>
      </c>
      <c r="I266" s="26">
        <f t="shared" si="117"/>
        <v>0</v>
      </c>
      <c r="J266" s="26">
        <v>0</v>
      </c>
      <c r="K266" s="26">
        <v>0</v>
      </c>
      <c r="L266" s="26">
        <f t="shared" si="118"/>
        <v>0</v>
      </c>
      <c r="M266" s="26">
        <v>0</v>
      </c>
      <c r="N266" s="26">
        <v>0</v>
      </c>
      <c r="O266" s="26">
        <f t="shared" si="119"/>
        <v>0</v>
      </c>
      <c r="P266" s="26">
        <f t="shared" si="120"/>
        <v>0</v>
      </c>
      <c r="Q266" s="26">
        <f t="shared" si="120"/>
        <v>0</v>
      </c>
      <c r="R266" s="26">
        <f t="shared" si="121"/>
        <v>0</v>
      </c>
      <c r="S266" s="27">
        <v>2</v>
      </c>
      <c r="T266" s="26" t="str">
        <f t="shared" si="105"/>
        <v>0</v>
      </c>
      <c r="U266" s="26" t="str">
        <f t="shared" si="106"/>
        <v>0</v>
      </c>
      <c r="V266" s="26">
        <f t="shared" si="107"/>
        <v>0</v>
      </c>
      <c r="W266" s="26">
        <f t="shared" si="108"/>
        <v>0</v>
      </c>
      <c r="X266" s="26">
        <f t="shared" si="109"/>
        <v>0</v>
      </c>
      <c r="Y266" s="26">
        <f t="shared" si="110"/>
        <v>0</v>
      </c>
    </row>
    <row r="267" spans="1:25" ht="19.5" customHeight="1">
      <c r="A267" s="22"/>
      <c r="B267" s="23" t="s">
        <v>154</v>
      </c>
      <c r="C267" s="24"/>
      <c r="D267" s="25">
        <v>15</v>
      </c>
      <c r="E267" s="25">
        <v>42</v>
      </c>
      <c r="F267" s="26">
        <f t="shared" si="116"/>
        <v>57</v>
      </c>
      <c r="G267" s="26">
        <v>0</v>
      </c>
      <c r="H267" s="26">
        <v>0</v>
      </c>
      <c r="I267" s="26">
        <f t="shared" si="117"/>
        <v>0</v>
      </c>
      <c r="J267" s="26">
        <v>0</v>
      </c>
      <c r="K267" s="26">
        <v>0</v>
      </c>
      <c r="L267" s="26">
        <f t="shared" si="118"/>
        <v>0</v>
      </c>
      <c r="M267" s="26">
        <v>0</v>
      </c>
      <c r="N267" s="26">
        <v>0</v>
      </c>
      <c r="O267" s="26">
        <f t="shared" si="119"/>
        <v>0</v>
      </c>
      <c r="P267" s="26">
        <f t="shared" si="120"/>
        <v>15</v>
      </c>
      <c r="Q267" s="26">
        <f t="shared" si="120"/>
        <v>42</v>
      </c>
      <c r="R267" s="26">
        <f t="shared" si="121"/>
        <v>57</v>
      </c>
      <c r="S267" s="27">
        <v>2</v>
      </c>
      <c r="T267" s="26" t="str">
        <f t="shared" si="105"/>
        <v>0</v>
      </c>
      <c r="U267" s="26" t="str">
        <f t="shared" si="106"/>
        <v>0</v>
      </c>
      <c r="V267" s="26">
        <f t="shared" si="107"/>
        <v>0</v>
      </c>
      <c r="W267" s="26">
        <f t="shared" si="108"/>
        <v>15</v>
      </c>
      <c r="X267" s="26">
        <f t="shared" si="109"/>
        <v>42</v>
      </c>
      <c r="Y267" s="26">
        <f t="shared" si="110"/>
        <v>57</v>
      </c>
    </row>
    <row r="268" spans="1:25" ht="19.5" customHeight="1">
      <c r="A268" s="22"/>
      <c r="B268" s="23" t="s">
        <v>157</v>
      </c>
      <c r="C268" s="24"/>
      <c r="D268" s="25">
        <v>3</v>
      </c>
      <c r="E268" s="25">
        <v>10</v>
      </c>
      <c r="F268" s="26">
        <f t="shared" si="116"/>
        <v>13</v>
      </c>
      <c r="G268" s="26">
        <v>0</v>
      </c>
      <c r="H268" s="26">
        <v>0</v>
      </c>
      <c r="I268" s="26">
        <f t="shared" si="117"/>
        <v>0</v>
      </c>
      <c r="J268" s="26">
        <v>0</v>
      </c>
      <c r="K268" s="26">
        <v>0</v>
      </c>
      <c r="L268" s="26">
        <f t="shared" si="118"/>
        <v>0</v>
      </c>
      <c r="M268" s="26">
        <v>0</v>
      </c>
      <c r="N268" s="26">
        <v>0</v>
      </c>
      <c r="O268" s="26">
        <f t="shared" si="119"/>
        <v>0</v>
      </c>
      <c r="P268" s="26">
        <f t="shared" si="120"/>
        <v>3</v>
      </c>
      <c r="Q268" s="26">
        <f t="shared" si="120"/>
        <v>10</v>
      </c>
      <c r="R268" s="26">
        <f t="shared" si="121"/>
        <v>13</v>
      </c>
      <c r="S268" s="27">
        <v>2</v>
      </c>
      <c r="T268" s="26" t="str">
        <f t="shared" si="105"/>
        <v>0</v>
      </c>
      <c r="U268" s="26" t="str">
        <f t="shared" si="106"/>
        <v>0</v>
      </c>
      <c r="V268" s="26">
        <f t="shared" si="107"/>
        <v>0</v>
      </c>
      <c r="W268" s="26">
        <f t="shared" si="108"/>
        <v>3</v>
      </c>
      <c r="X268" s="26">
        <f t="shared" si="109"/>
        <v>10</v>
      </c>
      <c r="Y268" s="26">
        <f t="shared" si="110"/>
        <v>13</v>
      </c>
    </row>
    <row r="269" spans="1:25" s="32" customFormat="1" ht="19.5" customHeight="1">
      <c r="A269" s="41"/>
      <c r="B269" s="42" t="s">
        <v>21</v>
      </c>
      <c r="C269" s="43">
        <f>SUM(C251:C262,C264:C268)</f>
        <v>0</v>
      </c>
      <c r="D269" s="43">
        <f>SUM(D251:D268)</f>
        <v>61</v>
      </c>
      <c r="E269" s="43">
        <f aca="true" t="shared" si="122" ref="E269:Y269">SUM(E251:E268)</f>
        <v>272</v>
      </c>
      <c r="F269" s="43">
        <f t="shared" si="122"/>
        <v>333</v>
      </c>
      <c r="G269" s="43">
        <f t="shared" si="122"/>
        <v>0</v>
      </c>
      <c r="H269" s="43">
        <f t="shared" si="122"/>
        <v>0</v>
      </c>
      <c r="I269" s="43">
        <f t="shared" si="122"/>
        <v>0</v>
      </c>
      <c r="J269" s="43">
        <f t="shared" si="122"/>
        <v>0</v>
      </c>
      <c r="K269" s="43">
        <f t="shared" si="122"/>
        <v>0</v>
      </c>
      <c r="L269" s="43">
        <f t="shared" si="122"/>
        <v>0</v>
      </c>
      <c r="M269" s="43">
        <f t="shared" si="122"/>
        <v>0</v>
      </c>
      <c r="N269" s="43">
        <f t="shared" si="122"/>
        <v>0</v>
      </c>
      <c r="O269" s="43">
        <f t="shared" si="122"/>
        <v>0</v>
      </c>
      <c r="P269" s="43">
        <f t="shared" si="122"/>
        <v>61</v>
      </c>
      <c r="Q269" s="43">
        <f t="shared" si="122"/>
        <v>272</v>
      </c>
      <c r="R269" s="43">
        <f t="shared" si="122"/>
        <v>333</v>
      </c>
      <c r="S269" s="44"/>
      <c r="T269" s="43">
        <f t="shared" si="122"/>
        <v>3</v>
      </c>
      <c r="U269" s="43">
        <f t="shared" si="122"/>
        <v>19</v>
      </c>
      <c r="V269" s="43">
        <f t="shared" si="122"/>
        <v>22</v>
      </c>
      <c r="W269" s="43">
        <f t="shared" si="122"/>
        <v>58</v>
      </c>
      <c r="X269" s="43">
        <f t="shared" si="122"/>
        <v>253</v>
      </c>
      <c r="Y269" s="43">
        <f t="shared" si="122"/>
        <v>311</v>
      </c>
    </row>
    <row r="270" spans="1:25" ht="19.5" customHeight="1">
      <c r="A270" s="22"/>
      <c r="B270" s="103" t="s">
        <v>40</v>
      </c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4"/>
    </row>
    <row r="271" spans="1:25" ht="19.5" customHeight="1">
      <c r="A271" s="12"/>
      <c r="B271" s="46" t="s">
        <v>165</v>
      </c>
      <c r="C271" s="55"/>
      <c r="D271" s="25">
        <v>0</v>
      </c>
      <c r="E271" s="25">
        <v>0</v>
      </c>
      <c r="F271" s="26">
        <f t="shared" si="116"/>
        <v>0</v>
      </c>
      <c r="G271" s="26">
        <v>0</v>
      </c>
      <c r="H271" s="26">
        <v>0</v>
      </c>
      <c r="I271" s="26">
        <f t="shared" si="117"/>
        <v>0</v>
      </c>
      <c r="J271" s="26">
        <v>0</v>
      </c>
      <c r="K271" s="26">
        <v>0</v>
      </c>
      <c r="L271" s="26">
        <f t="shared" si="118"/>
        <v>0</v>
      </c>
      <c r="M271" s="26">
        <v>0</v>
      </c>
      <c r="N271" s="26">
        <v>0</v>
      </c>
      <c r="O271" s="26">
        <f t="shared" si="119"/>
        <v>0</v>
      </c>
      <c r="P271" s="26">
        <f t="shared" si="120"/>
        <v>0</v>
      </c>
      <c r="Q271" s="26">
        <f t="shared" si="120"/>
        <v>0</v>
      </c>
      <c r="R271" s="26">
        <f t="shared" si="121"/>
        <v>0</v>
      </c>
      <c r="S271" s="27">
        <v>1</v>
      </c>
      <c r="T271" s="26">
        <f t="shared" si="105"/>
        <v>0</v>
      </c>
      <c r="U271" s="26">
        <f t="shared" si="106"/>
        <v>0</v>
      </c>
      <c r="V271" s="26">
        <f t="shared" si="107"/>
        <v>0</v>
      </c>
      <c r="W271" s="26" t="str">
        <f t="shared" si="108"/>
        <v>0</v>
      </c>
      <c r="X271" s="26" t="str">
        <f t="shared" si="109"/>
        <v>0</v>
      </c>
      <c r="Y271" s="26">
        <f t="shared" si="110"/>
        <v>0</v>
      </c>
    </row>
    <row r="272" spans="1:25" s="32" customFormat="1" ht="19.5" customHeight="1">
      <c r="A272" s="28"/>
      <c r="B272" s="29" t="s">
        <v>21</v>
      </c>
      <c r="C272" s="30">
        <f>SUM(C271)</f>
        <v>0</v>
      </c>
      <c r="D272" s="30">
        <f>SUM(D271)</f>
        <v>0</v>
      </c>
      <c r="E272" s="30">
        <f aca="true" t="shared" si="123" ref="E272:Y272">SUM(E271)</f>
        <v>0</v>
      </c>
      <c r="F272" s="30">
        <f t="shared" si="123"/>
        <v>0</v>
      </c>
      <c r="G272" s="30">
        <f t="shared" si="123"/>
        <v>0</v>
      </c>
      <c r="H272" s="30">
        <f t="shared" si="123"/>
        <v>0</v>
      </c>
      <c r="I272" s="30">
        <f t="shared" si="123"/>
        <v>0</v>
      </c>
      <c r="J272" s="30">
        <f t="shared" si="123"/>
        <v>0</v>
      </c>
      <c r="K272" s="30">
        <f t="shared" si="123"/>
        <v>0</v>
      </c>
      <c r="L272" s="30">
        <f t="shared" si="123"/>
        <v>0</v>
      </c>
      <c r="M272" s="30">
        <f t="shared" si="123"/>
        <v>0</v>
      </c>
      <c r="N272" s="30">
        <f t="shared" si="123"/>
        <v>0</v>
      </c>
      <c r="O272" s="30">
        <f t="shared" si="123"/>
        <v>0</v>
      </c>
      <c r="P272" s="30">
        <f t="shared" si="123"/>
        <v>0</v>
      </c>
      <c r="Q272" s="30">
        <f t="shared" si="123"/>
        <v>0</v>
      </c>
      <c r="R272" s="30">
        <f t="shared" si="123"/>
        <v>0</v>
      </c>
      <c r="S272" s="31"/>
      <c r="T272" s="30">
        <f t="shared" si="123"/>
        <v>0</v>
      </c>
      <c r="U272" s="30">
        <f t="shared" si="123"/>
        <v>0</v>
      </c>
      <c r="V272" s="30">
        <f t="shared" si="123"/>
        <v>0</v>
      </c>
      <c r="W272" s="30">
        <f t="shared" si="123"/>
        <v>0</v>
      </c>
      <c r="X272" s="30">
        <f t="shared" si="123"/>
        <v>0</v>
      </c>
      <c r="Y272" s="30">
        <f t="shared" si="123"/>
        <v>0</v>
      </c>
    </row>
    <row r="273" spans="1:25" s="36" customFormat="1" ht="19.5" customHeight="1">
      <c r="A273" s="50"/>
      <c r="B273" s="51" t="s">
        <v>22</v>
      </c>
      <c r="C273" s="52">
        <f>C269+C272</f>
        <v>0</v>
      </c>
      <c r="D273" s="52">
        <f>D269+D272</f>
        <v>61</v>
      </c>
      <c r="E273" s="52">
        <f aca="true" t="shared" si="124" ref="E273:Y273">E269+E272</f>
        <v>272</v>
      </c>
      <c r="F273" s="52">
        <f t="shared" si="124"/>
        <v>333</v>
      </c>
      <c r="G273" s="52">
        <f t="shared" si="124"/>
        <v>0</v>
      </c>
      <c r="H273" s="52">
        <f t="shared" si="124"/>
        <v>0</v>
      </c>
      <c r="I273" s="52">
        <f t="shared" si="124"/>
        <v>0</v>
      </c>
      <c r="J273" s="52">
        <f t="shared" si="124"/>
        <v>0</v>
      </c>
      <c r="K273" s="52">
        <f t="shared" si="124"/>
        <v>0</v>
      </c>
      <c r="L273" s="52">
        <f t="shared" si="124"/>
        <v>0</v>
      </c>
      <c r="M273" s="52">
        <f t="shared" si="124"/>
        <v>0</v>
      </c>
      <c r="N273" s="52">
        <f t="shared" si="124"/>
        <v>0</v>
      </c>
      <c r="O273" s="52">
        <f t="shared" si="124"/>
        <v>0</v>
      </c>
      <c r="P273" s="52">
        <f t="shared" si="124"/>
        <v>61</v>
      </c>
      <c r="Q273" s="52">
        <f t="shared" si="124"/>
        <v>272</v>
      </c>
      <c r="R273" s="52">
        <f t="shared" si="124"/>
        <v>333</v>
      </c>
      <c r="S273" s="44"/>
      <c r="T273" s="52">
        <f t="shared" si="124"/>
        <v>3</v>
      </c>
      <c r="U273" s="52">
        <f t="shared" si="124"/>
        <v>19</v>
      </c>
      <c r="V273" s="52">
        <f t="shared" si="124"/>
        <v>22</v>
      </c>
      <c r="W273" s="52">
        <f t="shared" si="124"/>
        <v>58</v>
      </c>
      <c r="X273" s="52">
        <f t="shared" si="124"/>
        <v>253</v>
      </c>
      <c r="Y273" s="52">
        <f t="shared" si="124"/>
        <v>311</v>
      </c>
    </row>
    <row r="274" spans="1:25" ht="19.5" customHeight="1">
      <c r="A274" s="22"/>
      <c r="B274" s="109" t="s">
        <v>44</v>
      </c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10"/>
    </row>
    <row r="275" spans="1:25" ht="19.5" customHeight="1">
      <c r="A275" s="22"/>
      <c r="B275" s="103" t="s">
        <v>166</v>
      </c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4"/>
    </row>
    <row r="276" spans="1:25" ht="19.5" customHeight="1">
      <c r="A276" s="22"/>
      <c r="B276" s="48" t="s">
        <v>167</v>
      </c>
      <c r="C276" s="24"/>
      <c r="D276" s="25">
        <v>0</v>
      </c>
      <c r="E276" s="25">
        <v>0</v>
      </c>
      <c r="F276" s="26">
        <f t="shared" si="116"/>
        <v>0</v>
      </c>
      <c r="G276" s="26">
        <v>0</v>
      </c>
      <c r="H276" s="26">
        <v>0</v>
      </c>
      <c r="I276" s="26">
        <f t="shared" si="117"/>
        <v>0</v>
      </c>
      <c r="J276" s="26">
        <v>0</v>
      </c>
      <c r="K276" s="26">
        <v>0</v>
      </c>
      <c r="L276" s="26">
        <f t="shared" si="118"/>
        <v>0</v>
      </c>
      <c r="M276" s="26">
        <v>0</v>
      </c>
      <c r="N276" s="26">
        <v>0</v>
      </c>
      <c r="O276" s="26">
        <f t="shared" si="119"/>
        <v>0</v>
      </c>
      <c r="P276" s="26">
        <f t="shared" si="120"/>
        <v>0</v>
      </c>
      <c r="Q276" s="26">
        <f t="shared" si="120"/>
        <v>0</v>
      </c>
      <c r="R276" s="26">
        <f t="shared" si="121"/>
        <v>0</v>
      </c>
      <c r="S276" s="27">
        <v>2</v>
      </c>
      <c r="T276" s="26" t="str">
        <f t="shared" si="105"/>
        <v>0</v>
      </c>
      <c r="U276" s="26" t="str">
        <f t="shared" si="106"/>
        <v>0</v>
      </c>
      <c r="V276" s="26">
        <f t="shared" si="107"/>
        <v>0</v>
      </c>
      <c r="W276" s="26">
        <f t="shared" si="108"/>
        <v>0</v>
      </c>
      <c r="X276" s="26">
        <f t="shared" si="109"/>
        <v>0</v>
      </c>
      <c r="Y276" s="26">
        <f t="shared" si="110"/>
        <v>0</v>
      </c>
    </row>
    <row r="277" spans="1:25" s="32" customFormat="1" ht="19.5" customHeight="1">
      <c r="A277" s="41"/>
      <c r="B277" s="42" t="s">
        <v>21</v>
      </c>
      <c r="C277" s="43">
        <f>SUM(C276)</f>
        <v>0</v>
      </c>
      <c r="D277" s="43">
        <f aca="true" t="shared" si="125" ref="D277:Y277">SUM(D276)</f>
        <v>0</v>
      </c>
      <c r="E277" s="43">
        <f t="shared" si="125"/>
        <v>0</v>
      </c>
      <c r="F277" s="43">
        <f t="shared" si="125"/>
        <v>0</v>
      </c>
      <c r="G277" s="43">
        <f t="shared" si="125"/>
        <v>0</v>
      </c>
      <c r="H277" s="43">
        <f t="shared" si="125"/>
        <v>0</v>
      </c>
      <c r="I277" s="43">
        <f t="shared" si="125"/>
        <v>0</v>
      </c>
      <c r="J277" s="43">
        <f t="shared" si="125"/>
        <v>0</v>
      </c>
      <c r="K277" s="43">
        <f t="shared" si="125"/>
        <v>0</v>
      </c>
      <c r="L277" s="43">
        <f t="shared" si="125"/>
        <v>0</v>
      </c>
      <c r="M277" s="43">
        <f t="shared" si="125"/>
        <v>0</v>
      </c>
      <c r="N277" s="43">
        <f t="shared" si="125"/>
        <v>0</v>
      </c>
      <c r="O277" s="43">
        <f t="shared" si="125"/>
        <v>0</v>
      </c>
      <c r="P277" s="43">
        <f t="shared" si="125"/>
        <v>0</v>
      </c>
      <c r="Q277" s="43">
        <f t="shared" si="125"/>
        <v>0</v>
      </c>
      <c r="R277" s="43">
        <f t="shared" si="125"/>
        <v>0</v>
      </c>
      <c r="S277" s="44"/>
      <c r="T277" s="43">
        <f t="shared" si="125"/>
        <v>0</v>
      </c>
      <c r="U277" s="43">
        <f t="shared" si="125"/>
        <v>0</v>
      </c>
      <c r="V277" s="43">
        <f t="shared" si="125"/>
        <v>0</v>
      </c>
      <c r="W277" s="43">
        <f t="shared" si="125"/>
        <v>0</v>
      </c>
      <c r="X277" s="43">
        <f t="shared" si="125"/>
        <v>0</v>
      </c>
      <c r="Y277" s="43">
        <f t="shared" si="125"/>
        <v>0</v>
      </c>
    </row>
    <row r="278" spans="1:25" s="36" customFormat="1" ht="19.5" customHeight="1">
      <c r="A278" s="50"/>
      <c r="B278" s="51" t="s">
        <v>149</v>
      </c>
      <c r="C278" s="52">
        <f>C277</f>
        <v>0</v>
      </c>
      <c r="D278" s="52">
        <f aca="true" t="shared" si="126" ref="D278:Y278">D277</f>
        <v>0</v>
      </c>
      <c r="E278" s="52">
        <f t="shared" si="126"/>
        <v>0</v>
      </c>
      <c r="F278" s="52">
        <f t="shared" si="126"/>
        <v>0</v>
      </c>
      <c r="G278" s="52">
        <f t="shared" si="126"/>
        <v>0</v>
      </c>
      <c r="H278" s="52">
        <f t="shared" si="126"/>
        <v>0</v>
      </c>
      <c r="I278" s="52">
        <f t="shared" si="126"/>
        <v>0</v>
      </c>
      <c r="J278" s="52">
        <f t="shared" si="126"/>
        <v>0</v>
      </c>
      <c r="K278" s="52">
        <f t="shared" si="126"/>
        <v>0</v>
      </c>
      <c r="L278" s="52">
        <f t="shared" si="126"/>
        <v>0</v>
      </c>
      <c r="M278" s="52">
        <f t="shared" si="126"/>
        <v>0</v>
      </c>
      <c r="N278" s="52">
        <f t="shared" si="126"/>
        <v>0</v>
      </c>
      <c r="O278" s="52">
        <f t="shared" si="126"/>
        <v>0</v>
      </c>
      <c r="P278" s="52">
        <f t="shared" si="126"/>
        <v>0</v>
      </c>
      <c r="Q278" s="52">
        <f t="shared" si="126"/>
        <v>0</v>
      </c>
      <c r="R278" s="52">
        <f t="shared" si="126"/>
        <v>0</v>
      </c>
      <c r="S278" s="44"/>
      <c r="T278" s="52">
        <f t="shared" si="126"/>
        <v>0</v>
      </c>
      <c r="U278" s="52">
        <f t="shared" si="126"/>
        <v>0</v>
      </c>
      <c r="V278" s="52">
        <f t="shared" si="126"/>
        <v>0</v>
      </c>
      <c r="W278" s="52">
        <f t="shared" si="126"/>
        <v>0</v>
      </c>
      <c r="X278" s="52">
        <f t="shared" si="126"/>
        <v>0</v>
      </c>
      <c r="Y278" s="52">
        <f t="shared" si="126"/>
        <v>0</v>
      </c>
    </row>
    <row r="279" spans="1:25" s="40" customFormat="1" ht="19.5" customHeight="1">
      <c r="A279" s="56"/>
      <c r="B279" s="57" t="s">
        <v>23</v>
      </c>
      <c r="C279" s="58">
        <f>C273+C278</f>
        <v>0</v>
      </c>
      <c r="D279" s="58">
        <f aca="true" t="shared" si="127" ref="D279:Y279">D273+D278</f>
        <v>61</v>
      </c>
      <c r="E279" s="58">
        <f t="shared" si="127"/>
        <v>272</v>
      </c>
      <c r="F279" s="58">
        <f t="shared" si="127"/>
        <v>333</v>
      </c>
      <c r="G279" s="58">
        <f t="shared" si="127"/>
        <v>0</v>
      </c>
      <c r="H279" s="58">
        <f t="shared" si="127"/>
        <v>0</v>
      </c>
      <c r="I279" s="58">
        <f t="shared" si="127"/>
        <v>0</v>
      </c>
      <c r="J279" s="58">
        <f t="shared" si="127"/>
        <v>0</v>
      </c>
      <c r="K279" s="58">
        <f t="shared" si="127"/>
        <v>0</v>
      </c>
      <c r="L279" s="58">
        <f t="shared" si="127"/>
        <v>0</v>
      </c>
      <c r="M279" s="58">
        <f t="shared" si="127"/>
        <v>0</v>
      </c>
      <c r="N279" s="58">
        <f t="shared" si="127"/>
        <v>0</v>
      </c>
      <c r="O279" s="58">
        <f t="shared" si="127"/>
        <v>0</v>
      </c>
      <c r="P279" s="58">
        <f t="shared" si="127"/>
        <v>61</v>
      </c>
      <c r="Q279" s="58">
        <f t="shared" si="127"/>
        <v>272</v>
      </c>
      <c r="R279" s="58">
        <f t="shared" si="127"/>
        <v>333</v>
      </c>
      <c r="S279" s="44"/>
      <c r="T279" s="58">
        <f t="shared" si="127"/>
        <v>3</v>
      </c>
      <c r="U279" s="58">
        <f t="shared" si="127"/>
        <v>19</v>
      </c>
      <c r="V279" s="58">
        <f t="shared" si="127"/>
        <v>22</v>
      </c>
      <c r="W279" s="58">
        <f t="shared" si="127"/>
        <v>58</v>
      </c>
      <c r="X279" s="58">
        <f t="shared" si="127"/>
        <v>253</v>
      </c>
      <c r="Y279" s="58">
        <f t="shared" si="127"/>
        <v>311</v>
      </c>
    </row>
    <row r="280" spans="1:25" ht="19.5" customHeight="1">
      <c r="A280" s="59" t="s">
        <v>168</v>
      </c>
      <c r="B280" s="49"/>
      <c r="C280" s="61"/>
      <c r="D280" s="15"/>
      <c r="E280" s="15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7"/>
      <c r="T280" s="16"/>
      <c r="U280" s="16"/>
      <c r="V280" s="16"/>
      <c r="W280" s="16"/>
      <c r="X280" s="16"/>
      <c r="Y280" s="18"/>
    </row>
    <row r="281" spans="1:25" ht="19.5" customHeight="1">
      <c r="A281" s="59"/>
      <c r="B281" s="53" t="s">
        <v>15</v>
      </c>
      <c r="C281" s="54"/>
      <c r="D281" s="15"/>
      <c r="E281" s="15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7"/>
      <c r="T281" s="16"/>
      <c r="U281" s="16"/>
      <c r="V281" s="16"/>
      <c r="W281" s="16"/>
      <c r="X281" s="16"/>
      <c r="Y281" s="18"/>
    </row>
    <row r="282" spans="1:25" ht="19.5" customHeight="1">
      <c r="A282" s="12"/>
      <c r="B282" s="13" t="s">
        <v>169</v>
      </c>
      <c r="C282" s="14"/>
      <c r="D282" s="15"/>
      <c r="E282" s="15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7"/>
      <c r="T282" s="16"/>
      <c r="U282" s="16"/>
      <c r="V282" s="16"/>
      <c r="W282" s="16"/>
      <c r="X282" s="16"/>
      <c r="Y282" s="18"/>
    </row>
    <row r="283" spans="1:25" ht="19.5" customHeight="1">
      <c r="A283" s="12"/>
      <c r="B283" s="45" t="s">
        <v>170</v>
      </c>
      <c r="C283" s="55"/>
      <c r="D283" s="25">
        <v>12</v>
      </c>
      <c r="E283" s="25">
        <v>8</v>
      </c>
      <c r="F283" s="26">
        <f t="shared" si="116"/>
        <v>20</v>
      </c>
      <c r="G283" s="26">
        <v>0</v>
      </c>
      <c r="H283" s="26">
        <v>0</v>
      </c>
      <c r="I283" s="26">
        <f t="shared" si="117"/>
        <v>0</v>
      </c>
      <c r="J283" s="26">
        <v>0</v>
      </c>
      <c r="K283" s="26">
        <v>0</v>
      </c>
      <c r="L283" s="26">
        <f t="shared" si="118"/>
        <v>0</v>
      </c>
      <c r="M283" s="26">
        <v>0</v>
      </c>
      <c r="N283" s="26">
        <v>0</v>
      </c>
      <c r="O283" s="26">
        <f t="shared" si="119"/>
        <v>0</v>
      </c>
      <c r="P283" s="26">
        <f t="shared" si="120"/>
        <v>12</v>
      </c>
      <c r="Q283" s="26">
        <f t="shared" si="120"/>
        <v>8</v>
      </c>
      <c r="R283" s="26">
        <f t="shared" si="121"/>
        <v>20</v>
      </c>
      <c r="S283" s="27">
        <v>1</v>
      </c>
      <c r="T283" s="26">
        <f t="shared" si="105"/>
        <v>12</v>
      </c>
      <c r="U283" s="26">
        <f t="shared" si="106"/>
        <v>8</v>
      </c>
      <c r="V283" s="26">
        <f t="shared" si="107"/>
        <v>20</v>
      </c>
      <c r="W283" s="26" t="str">
        <f t="shared" si="108"/>
        <v>0</v>
      </c>
      <c r="X283" s="26" t="str">
        <f t="shared" si="109"/>
        <v>0</v>
      </c>
      <c r="Y283" s="26">
        <f t="shared" si="110"/>
        <v>0</v>
      </c>
    </row>
    <row r="284" spans="1:25" ht="19.5" customHeight="1">
      <c r="A284" s="21"/>
      <c r="B284" s="46" t="s">
        <v>171</v>
      </c>
      <c r="C284" s="55"/>
      <c r="D284" s="25">
        <v>11</v>
      </c>
      <c r="E284" s="25">
        <v>2</v>
      </c>
      <c r="F284" s="26">
        <f t="shared" si="116"/>
        <v>13</v>
      </c>
      <c r="G284" s="26">
        <v>0</v>
      </c>
      <c r="H284" s="26">
        <v>0</v>
      </c>
      <c r="I284" s="26">
        <f t="shared" si="117"/>
        <v>0</v>
      </c>
      <c r="J284" s="26">
        <v>0</v>
      </c>
      <c r="K284" s="26">
        <v>0</v>
      </c>
      <c r="L284" s="26">
        <f t="shared" si="118"/>
        <v>0</v>
      </c>
      <c r="M284" s="26">
        <v>0</v>
      </c>
      <c r="N284" s="26">
        <v>0</v>
      </c>
      <c r="O284" s="26">
        <f t="shared" si="119"/>
        <v>0</v>
      </c>
      <c r="P284" s="26">
        <f t="shared" si="120"/>
        <v>11</v>
      </c>
      <c r="Q284" s="26">
        <f t="shared" si="120"/>
        <v>2</v>
      </c>
      <c r="R284" s="26">
        <f t="shared" si="121"/>
        <v>13</v>
      </c>
      <c r="S284" s="27">
        <v>1</v>
      </c>
      <c r="T284" s="26">
        <f t="shared" si="105"/>
        <v>11</v>
      </c>
      <c r="U284" s="26">
        <f t="shared" si="106"/>
        <v>2</v>
      </c>
      <c r="V284" s="26">
        <f t="shared" si="107"/>
        <v>13</v>
      </c>
      <c r="W284" s="26" t="str">
        <f t="shared" si="108"/>
        <v>0</v>
      </c>
      <c r="X284" s="26" t="str">
        <f t="shared" si="109"/>
        <v>0</v>
      </c>
      <c r="Y284" s="26">
        <f t="shared" si="110"/>
        <v>0</v>
      </c>
    </row>
    <row r="285" spans="1:25" ht="19.5" customHeight="1">
      <c r="A285" s="22"/>
      <c r="B285" s="23" t="s">
        <v>172</v>
      </c>
      <c r="C285" s="24"/>
      <c r="D285" s="25">
        <v>3</v>
      </c>
      <c r="E285" s="25">
        <v>5</v>
      </c>
      <c r="F285" s="26">
        <f t="shared" si="116"/>
        <v>8</v>
      </c>
      <c r="G285" s="26">
        <v>0</v>
      </c>
      <c r="H285" s="26">
        <v>0</v>
      </c>
      <c r="I285" s="26">
        <f t="shared" si="117"/>
        <v>0</v>
      </c>
      <c r="J285" s="26">
        <v>0</v>
      </c>
      <c r="K285" s="26">
        <v>0</v>
      </c>
      <c r="L285" s="26">
        <f t="shared" si="118"/>
        <v>0</v>
      </c>
      <c r="M285" s="26">
        <v>0</v>
      </c>
      <c r="N285" s="26">
        <v>0</v>
      </c>
      <c r="O285" s="26">
        <f t="shared" si="119"/>
        <v>0</v>
      </c>
      <c r="P285" s="26">
        <f t="shared" si="120"/>
        <v>3</v>
      </c>
      <c r="Q285" s="26">
        <f t="shared" si="120"/>
        <v>5</v>
      </c>
      <c r="R285" s="26">
        <f t="shared" si="121"/>
        <v>8</v>
      </c>
      <c r="S285" s="27">
        <v>1</v>
      </c>
      <c r="T285" s="26">
        <f t="shared" si="105"/>
        <v>3</v>
      </c>
      <c r="U285" s="26">
        <f t="shared" si="106"/>
        <v>5</v>
      </c>
      <c r="V285" s="26">
        <f t="shared" si="107"/>
        <v>8</v>
      </c>
      <c r="W285" s="26" t="str">
        <f t="shared" si="108"/>
        <v>0</v>
      </c>
      <c r="X285" s="26" t="str">
        <f t="shared" si="109"/>
        <v>0</v>
      </c>
      <c r="Y285" s="26">
        <f t="shared" si="110"/>
        <v>0</v>
      </c>
    </row>
    <row r="286" spans="1:25" ht="19.5" customHeight="1">
      <c r="A286" s="22"/>
      <c r="B286" s="23" t="s">
        <v>173</v>
      </c>
      <c r="C286" s="24"/>
      <c r="D286" s="25">
        <v>5</v>
      </c>
      <c r="E286" s="25">
        <v>5</v>
      </c>
      <c r="F286" s="26">
        <f t="shared" si="116"/>
        <v>10</v>
      </c>
      <c r="G286" s="26">
        <v>0</v>
      </c>
      <c r="H286" s="26">
        <v>0</v>
      </c>
      <c r="I286" s="26">
        <f t="shared" si="117"/>
        <v>0</v>
      </c>
      <c r="J286" s="26">
        <v>0</v>
      </c>
      <c r="K286" s="26">
        <v>0</v>
      </c>
      <c r="L286" s="26">
        <f t="shared" si="118"/>
        <v>0</v>
      </c>
      <c r="M286" s="26">
        <v>0</v>
      </c>
      <c r="N286" s="26">
        <v>0</v>
      </c>
      <c r="O286" s="26">
        <f t="shared" si="119"/>
        <v>0</v>
      </c>
      <c r="P286" s="26">
        <f t="shared" si="120"/>
        <v>5</v>
      </c>
      <c r="Q286" s="26">
        <f t="shared" si="120"/>
        <v>5</v>
      </c>
      <c r="R286" s="26">
        <f t="shared" si="121"/>
        <v>10</v>
      </c>
      <c r="S286" s="27">
        <v>1</v>
      </c>
      <c r="T286" s="26">
        <f t="shared" si="105"/>
        <v>5</v>
      </c>
      <c r="U286" s="26">
        <f t="shared" si="106"/>
        <v>5</v>
      </c>
      <c r="V286" s="26">
        <f t="shared" si="107"/>
        <v>10</v>
      </c>
      <c r="W286" s="26" t="str">
        <f t="shared" si="108"/>
        <v>0</v>
      </c>
      <c r="X286" s="26" t="str">
        <f t="shared" si="109"/>
        <v>0</v>
      </c>
      <c r="Y286" s="26">
        <f t="shared" si="110"/>
        <v>0</v>
      </c>
    </row>
    <row r="287" spans="1:25" ht="19.5" customHeight="1">
      <c r="A287" s="22"/>
      <c r="B287" s="23" t="s">
        <v>174</v>
      </c>
      <c r="C287" s="24"/>
      <c r="D287" s="25">
        <v>3</v>
      </c>
      <c r="E287" s="25">
        <v>8</v>
      </c>
      <c r="F287" s="26">
        <f t="shared" si="116"/>
        <v>11</v>
      </c>
      <c r="G287" s="26">
        <v>0</v>
      </c>
      <c r="H287" s="26">
        <v>0</v>
      </c>
      <c r="I287" s="26">
        <f t="shared" si="117"/>
        <v>0</v>
      </c>
      <c r="J287" s="26">
        <v>0</v>
      </c>
      <c r="K287" s="26">
        <v>0</v>
      </c>
      <c r="L287" s="26">
        <f t="shared" si="118"/>
        <v>0</v>
      </c>
      <c r="M287" s="26">
        <v>0</v>
      </c>
      <c r="N287" s="26">
        <v>0</v>
      </c>
      <c r="O287" s="26">
        <f t="shared" si="119"/>
        <v>0</v>
      </c>
      <c r="P287" s="26">
        <f t="shared" si="120"/>
        <v>3</v>
      </c>
      <c r="Q287" s="26">
        <f t="shared" si="120"/>
        <v>8</v>
      </c>
      <c r="R287" s="26">
        <f t="shared" si="121"/>
        <v>11</v>
      </c>
      <c r="S287" s="27">
        <v>2</v>
      </c>
      <c r="T287" s="26" t="str">
        <f t="shared" si="105"/>
        <v>0</v>
      </c>
      <c r="U287" s="26" t="str">
        <f t="shared" si="106"/>
        <v>0</v>
      </c>
      <c r="V287" s="26">
        <f t="shared" si="107"/>
        <v>0</v>
      </c>
      <c r="W287" s="26">
        <f t="shared" si="108"/>
        <v>3</v>
      </c>
      <c r="X287" s="26">
        <f t="shared" si="109"/>
        <v>8</v>
      </c>
      <c r="Y287" s="26">
        <f t="shared" si="110"/>
        <v>11</v>
      </c>
    </row>
    <row r="288" spans="1:25" ht="19.5" customHeight="1">
      <c r="A288" s="22"/>
      <c r="B288" s="23" t="s">
        <v>175</v>
      </c>
      <c r="C288" s="24"/>
      <c r="D288" s="25">
        <v>9</v>
      </c>
      <c r="E288" s="25">
        <v>7</v>
      </c>
      <c r="F288" s="26">
        <f t="shared" si="116"/>
        <v>16</v>
      </c>
      <c r="G288" s="26">
        <v>0</v>
      </c>
      <c r="H288" s="26">
        <v>0</v>
      </c>
      <c r="I288" s="26">
        <f t="shared" si="117"/>
        <v>0</v>
      </c>
      <c r="J288" s="26">
        <v>0</v>
      </c>
      <c r="K288" s="26">
        <v>0</v>
      </c>
      <c r="L288" s="26">
        <f t="shared" si="118"/>
        <v>0</v>
      </c>
      <c r="M288" s="26">
        <v>0</v>
      </c>
      <c r="N288" s="26">
        <v>0</v>
      </c>
      <c r="O288" s="26">
        <f t="shared" si="119"/>
        <v>0</v>
      </c>
      <c r="P288" s="26">
        <f t="shared" si="120"/>
        <v>9</v>
      </c>
      <c r="Q288" s="26">
        <f t="shared" si="120"/>
        <v>7</v>
      </c>
      <c r="R288" s="26">
        <f t="shared" si="121"/>
        <v>16</v>
      </c>
      <c r="S288" s="27">
        <v>2</v>
      </c>
      <c r="T288" s="26" t="str">
        <f t="shared" si="105"/>
        <v>0</v>
      </c>
      <c r="U288" s="26" t="str">
        <f t="shared" si="106"/>
        <v>0</v>
      </c>
      <c r="V288" s="26">
        <f t="shared" si="107"/>
        <v>0</v>
      </c>
      <c r="W288" s="26">
        <f t="shared" si="108"/>
        <v>9</v>
      </c>
      <c r="X288" s="26">
        <f t="shared" si="109"/>
        <v>7</v>
      </c>
      <c r="Y288" s="26">
        <f t="shared" si="110"/>
        <v>16</v>
      </c>
    </row>
    <row r="289" spans="1:25" ht="19.5" customHeight="1">
      <c r="A289" s="22"/>
      <c r="B289" s="23" t="s">
        <v>176</v>
      </c>
      <c r="C289" s="24"/>
      <c r="D289" s="25">
        <v>4</v>
      </c>
      <c r="E289" s="25">
        <v>4</v>
      </c>
      <c r="F289" s="26">
        <f t="shared" si="116"/>
        <v>8</v>
      </c>
      <c r="G289" s="26">
        <v>0</v>
      </c>
      <c r="H289" s="26">
        <v>0</v>
      </c>
      <c r="I289" s="26">
        <f t="shared" si="117"/>
        <v>0</v>
      </c>
      <c r="J289" s="26">
        <v>0</v>
      </c>
      <c r="K289" s="26">
        <v>0</v>
      </c>
      <c r="L289" s="26">
        <f t="shared" si="118"/>
        <v>0</v>
      </c>
      <c r="M289" s="26">
        <v>0</v>
      </c>
      <c r="N289" s="26">
        <v>0</v>
      </c>
      <c r="O289" s="26">
        <f t="shared" si="119"/>
        <v>0</v>
      </c>
      <c r="P289" s="26">
        <f t="shared" si="120"/>
        <v>4</v>
      </c>
      <c r="Q289" s="26">
        <f t="shared" si="120"/>
        <v>4</v>
      </c>
      <c r="R289" s="26">
        <f t="shared" si="121"/>
        <v>8</v>
      </c>
      <c r="S289" s="27">
        <v>2</v>
      </c>
      <c r="T289" s="26" t="str">
        <f t="shared" si="105"/>
        <v>0</v>
      </c>
      <c r="U289" s="26" t="str">
        <f t="shared" si="106"/>
        <v>0</v>
      </c>
      <c r="V289" s="26">
        <f t="shared" si="107"/>
        <v>0</v>
      </c>
      <c r="W289" s="26">
        <f t="shared" si="108"/>
        <v>4</v>
      </c>
      <c r="X289" s="26">
        <f t="shared" si="109"/>
        <v>4</v>
      </c>
      <c r="Y289" s="26">
        <f t="shared" si="110"/>
        <v>8</v>
      </c>
    </row>
    <row r="290" spans="1:25" ht="19.5" customHeight="1">
      <c r="A290" s="22"/>
      <c r="B290" s="23" t="s">
        <v>177</v>
      </c>
      <c r="C290" s="24"/>
      <c r="D290" s="25">
        <v>4</v>
      </c>
      <c r="E290" s="25">
        <v>13</v>
      </c>
      <c r="F290" s="26">
        <f t="shared" si="116"/>
        <v>17</v>
      </c>
      <c r="G290" s="26">
        <v>0</v>
      </c>
      <c r="H290" s="26">
        <v>0</v>
      </c>
      <c r="I290" s="26">
        <f t="shared" si="117"/>
        <v>0</v>
      </c>
      <c r="J290" s="26">
        <v>0</v>
      </c>
      <c r="K290" s="26">
        <v>0</v>
      </c>
      <c r="L290" s="26">
        <f t="shared" si="118"/>
        <v>0</v>
      </c>
      <c r="M290" s="26">
        <v>0</v>
      </c>
      <c r="N290" s="26">
        <v>0</v>
      </c>
      <c r="O290" s="26">
        <f t="shared" si="119"/>
        <v>0</v>
      </c>
      <c r="P290" s="26">
        <f t="shared" si="120"/>
        <v>4</v>
      </c>
      <c r="Q290" s="26">
        <f t="shared" si="120"/>
        <v>13</v>
      </c>
      <c r="R290" s="26">
        <f t="shared" si="121"/>
        <v>17</v>
      </c>
      <c r="S290" s="27">
        <v>2</v>
      </c>
      <c r="T290" s="26" t="str">
        <f t="shared" si="105"/>
        <v>0</v>
      </c>
      <c r="U290" s="26" t="str">
        <f t="shared" si="106"/>
        <v>0</v>
      </c>
      <c r="V290" s="26">
        <f t="shared" si="107"/>
        <v>0</v>
      </c>
      <c r="W290" s="26">
        <f t="shared" si="108"/>
        <v>4</v>
      </c>
      <c r="X290" s="26">
        <f t="shared" si="109"/>
        <v>13</v>
      </c>
      <c r="Y290" s="26">
        <f t="shared" si="110"/>
        <v>17</v>
      </c>
    </row>
    <row r="291" spans="1:25" ht="19.5" customHeight="1">
      <c r="A291" s="22"/>
      <c r="B291" s="23" t="s">
        <v>178</v>
      </c>
      <c r="C291" s="24"/>
      <c r="D291" s="25">
        <v>11</v>
      </c>
      <c r="E291" s="25">
        <v>15</v>
      </c>
      <c r="F291" s="26">
        <f t="shared" si="116"/>
        <v>26</v>
      </c>
      <c r="G291" s="26">
        <v>0</v>
      </c>
      <c r="H291" s="26">
        <v>0</v>
      </c>
      <c r="I291" s="26">
        <f t="shared" si="117"/>
        <v>0</v>
      </c>
      <c r="J291" s="26">
        <v>0</v>
      </c>
      <c r="K291" s="26">
        <v>0</v>
      </c>
      <c r="L291" s="26">
        <f t="shared" si="118"/>
        <v>0</v>
      </c>
      <c r="M291" s="26">
        <v>0</v>
      </c>
      <c r="N291" s="26">
        <v>0</v>
      </c>
      <c r="O291" s="26">
        <f t="shared" si="119"/>
        <v>0</v>
      </c>
      <c r="P291" s="26">
        <f t="shared" si="120"/>
        <v>11</v>
      </c>
      <c r="Q291" s="26">
        <f t="shared" si="120"/>
        <v>15</v>
      </c>
      <c r="R291" s="26">
        <f t="shared" si="121"/>
        <v>26</v>
      </c>
      <c r="S291" s="27">
        <v>2</v>
      </c>
      <c r="T291" s="26" t="str">
        <f t="shared" si="105"/>
        <v>0</v>
      </c>
      <c r="U291" s="26" t="str">
        <f t="shared" si="106"/>
        <v>0</v>
      </c>
      <c r="V291" s="26">
        <f t="shared" si="107"/>
        <v>0</v>
      </c>
      <c r="W291" s="26">
        <f t="shared" si="108"/>
        <v>11</v>
      </c>
      <c r="X291" s="26">
        <f t="shared" si="109"/>
        <v>15</v>
      </c>
      <c r="Y291" s="26">
        <f t="shared" si="110"/>
        <v>26</v>
      </c>
    </row>
    <row r="292" spans="1:25" ht="19.5" customHeight="1">
      <c r="A292" s="22"/>
      <c r="B292" s="23" t="s">
        <v>179</v>
      </c>
      <c r="C292" s="24"/>
      <c r="D292" s="25">
        <v>13</v>
      </c>
      <c r="E292" s="25">
        <v>10</v>
      </c>
      <c r="F292" s="26">
        <f t="shared" si="116"/>
        <v>23</v>
      </c>
      <c r="G292" s="26">
        <v>0</v>
      </c>
      <c r="H292" s="26">
        <v>0</v>
      </c>
      <c r="I292" s="26">
        <f t="shared" si="117"/>
        <v>0</v>
      </c>
      <c r="J292" s="26">
        <v>0</v>
      </c>
      <c r="K292" s="26">
        <v>0</v>
      </c>
      <c r="L292" s="26">
        <f t="shared" si="118"/>
        <v>0</v>
      </c>
      <c r="M292" s="26">
        <v>0</v>
      </c>
      <c r="N292" s="26">
        <v>0</v>
      </c>
      <c r="O292" s="26">
        <f t="shared" si="119"/>
        <v>0</v>
      </c>
      <c r="P292" s="26">
        <f t="shared" si="120"/>
        <v>13</v>
      </c>
      <c r="Q292" s="26">
        <f t="shared" si="120"/>
        <v>10</v>
      </c>
      <c r="R292" s="26">
        <f t="shared" si="121"/>
        <v>23</v>
      </c>
      <c r="S292" s="27">
        <v>1</v>
      </c>
      <c r="T292" s="26">
        <f t="shared" si="105"/>
        <v>13</v>
      </c>
      <c r="U292" s="26">
        <f t="shared" si="106"/>
        <v>10</v>
      </c>
      <c r="V292" s="26">
        <f t="shared" si="107"/>
        <v>23</v>
      </c>
      <c r="W292" s="26" t="str">
        <f t="shared" si="108"/>
        <v>0</v>
      </c>
      <c r="X292" s="26" t="str">
        <f t="shared" si="109"/>
        <v>0</v>
      </c>
      <c r="Y292" s="26">
        <f t="shared" si="110"/>
        <v>0</v>
      </c>
    </row>
    <row r="293" spans="1:25" ht="19.5" customHeight="1">
      <c r="A293" s="22"/>
      <c r="B293" s="23" t="s">
        <v>180</v>
      </c>
      <c r="C293" s="24"/>
      <c r="D293" s="25">
        <v>10</v>
      </c>
      <c r="E293" s="25">
        <v>13</v>
      </c>
      <c r="F293" s="26">
        <f t="shared" si="116"/>
        <v>23</v>
      </c>
      <c r="G293" s="26">
        <v>0</v>
      </c>
      <c r="H293" s="26">
        <v>0</v>
      </c>
      <c r="I293" s="26">
        <f t="shared" si="117"/>
        <v>0</v>
      </c>
      <c r="J293" s="26">
        <v>0</v>
      </c>
      <c r="K293" s="26">
        <v>0</v>
      </c>
      <c r="L293" s="26">
        <f t="shared" si="118"/>
        <v>0</v>
      </c>
      <c r="M293" s="26">
        <v>0</v>
      </c>
      <c r="N293" s="26">
        <v>0</v>
      </c>
      <c r="O293" s="26">
        <f t="shared" si="119"/>
        <v>0</v>
      </c>
      <c r="P293" s="26">
        <f t="shared" si="120"/>
        <v>10</v>
      </c>
      <c r="Q293" s="26">
        <f t="shared" si="120"/>
        <v>13</v>
      </c>
      <c r="R293" s="26">
        <f t="shared" si="121"/>
        <v>23</v>
      </c>
      <c r="S293" s="27">
        <v>1</v>
      </c>
      <c r="T293" s="26">
        <f t="shared" si="105"/>
        <v>10</v>
      </c>
      <c r="U293" s="26">
        <f t="shared" si="106"/>
        <v>13</v>
      </c>
      <c r="V293" s="26">
        <f t="shared" si="107"/>
        <v>23</v>
      </c>
      <c r="W293" s="26" t="str">
        <f t="shared" si="108"/>
        <v>0</v>
      </c>
      <c r="X293" s="26" t="str">
        <f t="shared" si="109"/>
        <v>0</v>
      </c>
      <c r="Y293" s="26">
        <f t="shared" si="110"/>
        <v>0</v>
      </c>
    </row>
    <row r="294" spans="1:25" ht="19.5" customHeight="1">
      <c r="A294" s="22"/>
      <c r="B294" s="23" t="s">
        <v>181</v>
      </c>
      <c r="C294" s="24"/>
      <c r="D294" s="25">
        <v>7</v>
      </c>
      <c r="E294" s="25">
        <v>2</v>
      </c>
      <c r="F294" s="26">
        <f t="shared" si="116"/>
        <v>9</v>
      </c>
      <c r="G294" s="26">
        <v>0</v>
      </c>
      <c r="H294" s="26">
        <v>0</v>
      </c>
      <c r="I294" s="26">
        <f t="shared" si="117"/>
        <v>0</v>
      </c>
      <c r="J294" s="26">
        <v>0</v>
      </c>
      <c r="K294" s="26">
        <v>0</v>
      </c>
      <c r="L294" s="26">
        <f t="shared" si="118"/>
        <v>0</v>
      </c>
      <c r="M294" s="26">
        <v>0</v>
      </c>
      <c r="N294" s="26">
        <v>0</v>
      </c>
      <c r="O294" s="26">
        <f t="shared" si="119"/>
        <v>0</v>
      </c>
      <c r="P294" s="26">
        <f t="shared" si="120"/>
        <v>7</v>
      </c>
      <c r="Q294" s="26">
        <f t="shared" si="120"/>
        <v>2</v>
      </c>
      <c r="R294" s="26">
        <f t="shared" si="121"/>
        <v>9</v>
      </c>
      <c r="S294" s="27">
        <v>1</v>
      </c>
      <c r="T294" s="26">
        <f t="shared" si="105"/>
        <v>7</v>
      </c>
      <c r="U294" s="26">
        <f t="shared" si="106"/>
        <v>2</v>
      </c>
      <c r="V294" s="26">
        <f t="shared" si="107"/>
        <v>9</v>
      </c>
      <c r="W294" s="26" t="str">
        <f t="shared" si="108"/>
        <v>0</v>
      </c>
      <c r="X294" s="26" t="str">
        <f t="shared" si="109"/>
        <v>0</v>
      </c>
      <c r="Y294" s="26">
        <f t="shared" si="110"/>
        <v>0</v>
      </c>
    </row>
    <row r="295" spans="1:25" s="32" customFormat="1" ht="19.5" customHeight="1">
      <c r="A295" s="41"/>
      <c r="B295" s="42" t="s">
        <v>21</v>
      </c>
      <c r="C295" s="43">
        <f>SUM(C283:C294)</f>
        <v>0</v>
      </c>
      <c r="D295" s="43">
        <f>SUM(D283:D294)</f>
        <v>92</v>
      </c>
      <c r="E295" s="43">
        <f aca="true" t="shared" si="128" ref="E295:Y295">SUM(E283:E294)</f>
        <v>92</v>
      </c>
      <c r="F295" s="43">
        <f t="shared" si="128"/>
        <v>184</v>
      </c>
      <c r="G295" s="43">
        <f t="shared" si="128"/>
        <v>0</v>
      </c>
      <c r="H295" s="43">
        <f t="shared" si="128"/>
        <v>0</v>
      </c>
      <c r="I295" s="43">
        <f t="shared" si="128"/>
        <v>0</v>
      </c>
      <c r="J295" s="43">
        <f t="shared" si="128"/>
        <v>0</v>
      </c>
      <c r="K295" s="43">
        <f t="shared" si="128"/>
        <v>0</v>
      </c>
      <c r="L295" s="43">
        <f t="shared" si="128"/>
        <v>0</v>
      </c>
      <c r="M295" s="43">
        <f t="shared" si="128"/>
        <v>0</v>
      </c>
      <c r="N295" s="43">
        <f t="shared" si="128"/>
        <v>0</v>
      </c>
      <c r="O295" s="43">
        <f t="shared" si="128"/>
        <v>0</v>
      </c>
      <c r="P295" s="43">
        <f t="shared" si="128"/>
        <v>92</v>
      </c>
      <c r="Q295" s="43">
        <f t="shared" si="128"/>
        <v>92</v>
      </c>
      <c r="R295" s="43">
        <f t="shared" si="128"/>
        <v>184</v>
      </c>
      <c r="S295" s="44"/>
      <c r="T295" s="43">
        <f t="shared" si="128"/>
        <v>61</v>
      </c>
      <c r="U295" s="43">
        <f t="shared" si="128"/>
        <v>45</v>
      </c>
      <c r="V295" s="43">
        <f t="shared" si="128"/>
        <v>106</v>
      </c>
      <c r="W295" s="43">
        <f t="shared" si="128"/>
        <v>31</v>
      </c>
      <c r="X295" s="43">
        <f t="shared" si="128"/>
        <v>47</v>
      </c>
      <c r="Y295" s="43">
        <f t="shared" si="128"/>
        <v>78</v>
      </c>
    </row>
    <row r="296" spans="1:25" ht="19.5" customHeight="1">
      <c r="A296" s="22"/>
      <c r="B296" s="103" t="s">
        <v>40</v>
      </c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4"/>
    </row>
    <row r="297" spans="1:25" ht="19.5" customHeight="1">
      <c r="A297" s="22"/>
      <c r="B297" s="23" t="s">
        <v>182</v>
      </c>
      <c r="C297" s="24"/>
      <c r="D297" s="25">
        <v>7</v>
      </c>
      <c r="E297" s="25">
        <v>43</v>
      </c>
      <c r="F297" s="26">
        <f t="shared" si="116"/>
        <v>50</v>
      </c>
      <c r="G297" s="26">
        <v>0</v>
      </c>
      <c r="H297" s="26">
        <v>0</v>
      </c>
      <c r="I297" s="26">
        <f t="shared" si="117"/>
        <v>0</v>
      </c>
      <c r="J297" s="26">
        <v>0</v>
      </c>
      <c r="K297" s="26">
        <v>0</v>
      </c>
      <c r="L297" s="26">
        <f t="shared" si="118"/>
        <v>0</v>
      </c>
      <c r="M297" s="26">
        <v>0</v>
      </c>
      <c r="N297" s="26">
        <v>0</v>
      </c>
      <c r="O297" s="26">
        <f t="shared" si="119"/>
        <v>0</v>
      </c>
      <c r="P297" s="26">
        <f t="shared" si="120"/>
        <v>7</v>
      </c>
      <c r="Q297" s="26">
        <f t="shared" si="120"/>
        <v>43</v>
      </c>
      <c r="R297" s="26">
        <f t="shared" si="121"/>
        <v>50</v>
      </c>
      <c r="S297" s="27">
        <v>1</v>
      </c>
      <c r="T297" s="26">
        <f t="shared" si="105"/>
        <v>7</v>
      </c>
      <c r="U297" s="26">
        <f t="shared" si="106"/>
        <v>43</v>
      </c>
      <c r="V297" s="26">
        <f t="shared" si="107"/>
        <v>50</v>
      </c>
      <c r="W297" s="26" t="str">
        <f t="shared" si="108"/>
        <v>0</v>
      </c>
      <c r="X297" s="26" t="str">
        <f t="shared" si="109"/>
        <v>0</v>
      </c>
      <c r="Y297" s="26">
        <f t="shared" si="110"/>
        <v>0</v>
      </c>
    </row>
    <row r="298" spans="1:25" ht="19.5" customHeight="1">
      <c r="A298" s="22"/>
      <c r="B298" s="23" t="s">
        <v>183</v>
      </c>
      <c r="C298" s="24"/>
      <c r="D298" s="25">
        <v>2</v>
      </c>
      <c r="E298" s="25">
        <v>3</v>
      </c>
      <c r="F298" s="26">
        <f t="shared" si="116"/>
        <v>5</v>
      </c>
      <c r="G298" s="26">
        <v>0</v>
      </c>
      <c r="H298" s="26">
        <v>0</v>
      </c>
      <c r="I298" s="26">
        <f t="shared" si="117"/>
        <v>0</v>
      </c>
      <c r="J298" s="26">
        <v>0</v>
      </c>
      <c r="K298" s="26">
        <v>0</v>
      </c>
      <c r="L298" s="26">
        <f t="shared" si="118"/>
        <v>0</v>
      </c>
      <c r="M298" s="26">
        <v>0</v>
      </c>
      <c r="N298" s="26">
        <v>0</v>
      </c>
      <c r="O298" s="26">
        <f t="shared" si="119"/>
        <v>0</v>
      </c>
      <c r="P298" s="26">
        <f t="shared" si="120"/>
        <v>2</v>
      </c>
      <c r="Q298" s="26">
        <f t="shared" si="120"/>
        <v>3</v>
      </c>
      <c r="R298" s="26">
        <f t="shared" si="121"/>
        <v>5</v>
      </c>
      <c r="S298" s="27">
        <v>1</v>
      </c>
      <c r="T298" s="26">
        <f t="shared" si="105"/>
        <v>2</v>
      </c>
      <c r="U298" s="26">
        <f t="shared" si="106"/>
        <v>3</v>
      </c>
      <c r="V298" s="26">
        <f t="shared" si="107"/>
        <v>5</v>
      </c>
      <c r="W298" s="26" t="str">
        <f t="shared" si="108"/>
        <v>0</v>
      </c>
      <c r="X298" s="26" t="str">
        <f t="shared" si="109"/>
        <v>0</v>
      </c>
      <c r="Y298" s="26">
        <f t="shared" si="110"/>
        <v>0</v>
      </c>
    </row>
    <row r="299" spans="1:25" ht="19.5" customHeight="1">
      <c r="A299" s="22"/>
      <c r="B299" s="23" t="s">
        <v>184</v>
      </c>
      <c r="C299" s="24"/>
      <c r="D299" s="25">
        <v>2</v>
      </c>
      <c r="E299" s="25">
        <v>2</v>
      </c>
      <c r="F299" s="26">
        <f t="shared" si="116"/>
        <v>4</v>
      </c>
      <c r="G299" s="26">
        <v>0</v>
      </c>
      <c r="H299" s="26">
        <v>0</v>
      </c>
      <c r="I299" s="26">
        <f t="shared" si="117"/>
        <v>0</v>
      </c>
      <c r="J299" s="26">
        <v>0</v>
      </c>
      <c r="K299" s="26">
        <v>0</v>
      </c>
      <c r="L299" s="26">
        <f t="shared" si="118"/>
        <v>0</v>
      </c>
      <c r="M299" s="26">
        <v>0</v>
      </c>
      <c r="N299" s="26">
        <v>0</v>
      </c>
      <c r="O299" s="26">
        <f t="shared" si="119"/>
        <v>0</v>
      </c>
      <c r="P299" s="26">
        <f t="shared" si="120"/>
        <v>2</v>
      </c>
      <c r="Q299" s="26">
        <f t="shared" si="120"/>
        <v>2</v>
      </c>
      <c r="R299" s="26">
        <f t="shared" si="121"/>
        <v>4</v>
      </c>
      <c r="S299" s="27">
        <v>1</v>
      </c>
      <c r="T299" s="26">
        <f t="shared" si="105"/>
        <v>2</v>
      </c>
      <c r="U299" s="26">
        <f t="shared" si="106"/>
        <v>2</v>
      </c>
      <c r="V299" s="26">
        <f t="shared" si="107"/>
        <v>4</v>
      </c>
      <c r="W299" s="26" t="str">
        <f t="shared" si="108"/>
        <v>0</v>
      </c>
      <c r="X299" s="26" t="str">
        <f t="shared" si="109"/>
        <v>0</v>
      </c>
      <c r="Y299" s="26">
        <f t="shared" si="110"/>
        <v>0</v>
      </c>
    </row>
    <row r="300" spans="1:25" ht="19.5" customHeight="1">
      <c r="A300" s="22"/>
      <c r="B300" s="23" t="s">
        <v>185</v>
      </c>
      <c r="C300" s="24"/>
      <c r="D300" s="25">
        <v>0</v>
      </c>
      <c r="E300" s="25">
        <v>0</v>
      </c>
      <c r="F300" s="26">
        <f t="shared" si="116"/>
        <v>0</v>
      </c>
      <c r="G300" s="26">
        <v>0</v>
      </c>
      <c r="H300" s="26">
        <v>0</v>
      </c>
      <c r="I300" s="26">
        <f t="shared" si="117"/>
        <v>0</v>
      </c>
      <c r="J300" s="26">
        <v>0</v>
      </c>
      <c r="K300" s="26">
        <v>0</v>
      </c>
      <c r="L300" s="26">
        <f t="shared" si="118"/>
        <v>0</v>
      </c>
      <c r="M300" s="26">
        <v>0</v>
      </c>
      <c r="N300" s="26">
        <v>0</v>
      </c>
      <c r="O300" s="26">
        <f t="shared" si="119"/>
        <v>0</v>
      </c>
      <c r="P300" s="26">
        <f t="shared" si="120"/>
        <v>0</v>
      </c>
      <c r="Q300" s="26">
        <f t="shared" si="120"/>
        <v>0</v>
      </c>
      <c r="R300" s="26">
        <f t="shared" si="121"/>
        <v>0</v>
      </c>
      <c r="S300" s="27">
        <v>1</v>
      </c>
      <c r="T300" s="26">
        <f>IF(S300=1,P300,"0")</f>
        <v>0</v>
      </c>
      <c r="U300" s="26">
        <f>IF(S300=1,Q300,"0")</f>
        <v>0</v>
      </c>
      <c r="V300" s="26">
        <f>T300+U300</f>
        <v>0</v>
      </c>
      <c r="W300" s="26" t="str">
        <f>IF(S300=2,P300,"0")</f>
        <v>0</v>
      </c>
      <c r="X300" s="26" t="str">
        <f>IF(S300=2,Q300,"0")</f>
        <v>0</v>
      </c>
      <c r="Y300" s="26">
        <f>W300+X300</f>
        <v>0</v>
      </c>
    </row>
    <row r="301" spans="1:25" ht="19.5" customHeight="1">
      <c r="A301" s="22"/>
      <c r="B301" s="23" t="s">
        <v>186</v>
      </c>
      <c r="C301" s="24"/>
      <c r="D301" s="25">
        <v>0</v>
      </c>
      <c r="E301" s="25">
        <v>1</v>
      </c>
      <c r="F301" s="26">
        <f t="shared" si="116"/>
        <v>1</v>
      </c>
      <c r="G301" s="26">
        <v>0</v>
      </c>
      <c r="H301" s="26">
        <v>0</v>
      </c>
      <c r="I301" s="26">
        <f t="shared" si="117"/>
        <v>0</v>
      </c>
      <c r="J301" s="26">
        <v>0</v>
      </c>
      <c r="K301" s="26">
        <v>0</v>
      </c>
      <c r="L301" s="26">
        <f t="shared" si="118"/>
        <v>0</v>
      </c>
      <c r="M301" s="26">
        <v>0</v>
      </c>
      <c r="N301" s="26">
        <v>0</v>
      </c>
      <c r="O301" s="26">
        <f t="shared" si="119"/>
        <v>0</v>
      </c>
      <c r="P301" s="26">
        <f t="shared" si="120"/>
        <v>0</v>
      </c>
      <c r="Q301" s="26">
        <f t="shared" si="120"/>
        <v>1</v>
      </c>
      <c r="R301" s="26">
        <f t="shared" si="121"/>
        <v>1</v>
      </c>
      <c r="S301" s="27">
        <v>1</v>
      </c>
      <c r="T301" s="26">
        <f>IF(S301=1,P301,"0")</f>
        <v>0</v>
      </c>
      <c r="U301" s="26">
        <f>IF(S301=1,Q301,"0")</f>
        <v>1</v>
      </c>
      <c r="V301" s="26">
        <f>T301+U301</f>
        <v>1</v>
      </c>
      <c r="W301" s="26" t="str">
        <f>IF(S301=2,P301,"0")</f>
        <v>0</v>
      </c>
      <c r="X301" s="26" t="str">
        <f>IF(S301=2,Q301,"0")</f>
        <v>0</v>
      </c>
      <c r="Y301" s="26">
        <f>W301+X301</f>
        <v>0</v>
      </c>
    </row>
    <row r="302" spans="1:25" ht="19.5" customHeight="1">
      <c r="A302" s="22"/>
      <c r="B302" s="23" t="s">
        <v>187</v>
      </c>
      <c r="C302" s="24"/>
      <c r="D302" s="25">
        <v>0</v>
      </c>
      <c r="E302" s="25">
        <v>0</v>
      </c>
      <c r="F302" s="26">
        <f t="shared" si="116"/>
        <v>0</v>
      </c>
      <c r="G302" s="26">
        <v>0</v>
      </c>
      <c r="H302" s="26">
        <v>0</v>
      </c>
      <c r="I302" s="26">
        <f t="shared" si="117"/>
        <v>0</v>
      </c>
      <c r="J302" s="26">
        <v>0</v>
      </c>
      <c r="K302" s="26">
        <v>0</v>
      </c>
      <c r="L302" s="26">
        <f t="shared" si="118"/>
        <v>0</v>
      </c>
      <c r="M302" s="26">
        <v>0</v>
      </c>
      <c r="N302" s="26">
        <v>0</v>
      </c>
      <c r="O302" s="26">
        <f t="shared" si="119"/>
        <v>0</v>
      </c>
      <c r="P302" s="26">
        <f t="shared" si="120"/>
        <v>0</v>
      </c>
      <c r="Q302" s="26">
        <f t="shared" si="120"/>
        <v>0</v>
      </c>
      <c r="R302" s="26">
        <f t="shared" si="121"/>
        <v>0</v>
      </c>
      <c r="S302" s="27">
        <v>1</v>
      </c>
      <c r="T302" s="26">
        <f>IF(S302=1,P302,"0")</f>
        <v>0</v>
      </c>
      <c r="U302" s="26">
        <f>IF(S302=1,Q302,"0")</f>
        <v>0</v>
      </c>
      <c r="V302" s="26">
        <f>T302+U302</f>
        <v>0</v>
      </c>
      <c r="W302" s="26" t="str">
        <f>IF(S302=2,P302,"0")</f>
        <v>0</v>
      </c>
      <c r="X302" s="26" t="str">
        <f>IF(S302=2,Q302,"0")</f>
        <v>0</v>
      </c>
      <c r="Y302" s="26">
        <f>W302+X302</f>
        <v>0</v>
      </c>
    </row>
    <row r="303" spans="1:25" s="32" customFormat="1" ht="19.5" customHeight="1">
      <c r="A303" s="41"/>
      <c r="B303" s="42" t="s">
        <v>21</v>
      </c>
      <c r="C303" s="43">
        <f>SUM(C297:C302)</f>
        <v>0</v>
      </c>
      <c r="D303" s="43">
        <f>SUM(D297:D302)</f>
        <v>11</v>
      </c>
      <c r="E303" s="43">
        <f aca="true" t="shared" si="129" ref="E303:Y303">SUM(E297:E302)</f>
        <v>49</v>
      </c>
      <c r="F303" s="43">
        <f t="shared" si="129"/>
        <v>60</v>
      </c>
      <c r="G303" s="43">
        <f t="shared" si="129"/>
        <v>0</v>
      </c>
      <c r="H303" s="43">
        <f t="shared" si="129"/>
        <v>0</v>
      </c>
      <c r="I303" s="43">
        <f t="shared" si="129"/>
        <v>0</v>
      </c>
      <c r="J303" s="43">
        <f t="shared" si="129"/>
        <v>0</v>
      </c>
      <c r="K303" s="43">
        <f t="shared" si="129"/>
        <v>0</v>
      </c>
      <c r="L303" s="43">
        <f t="shared" si="129"/>
        <v>0</v>
      </c>
      <c r="M303" s="43">
        <f t="shared" si="129"/>
        <v>0</v>
      </c>
      <c r="N303" s="43">
        <f t="shared" si="129"/>
        <v>0</v>
      </c>
      <c r="O303" s="43">
        <f t="shared" si="129"/>
        <v>0</v>
      </c>
      <c r="P303" s="43">
        <f t="shared" si="129"/>
        <v>11</v>
      </c>
      <c r="Q303" s="43">
        <f t="shared" si="129"/>
        <v>49</v>
      </c>
      <c r="R303" s="43">
        <f t="shared" si="129"/>
        <v>60</v>
      </c>
      <c r="S303" s="44"/>
      <c r="T303" s="43">
        <f t="shared" si="129"/>
        <v>11</v>
      </c>
      <c r="U303" s="43">
        <f t="shared" si="129"/>
        <v>49</v>
      </c>
      <c r="V303" s="43">
        <f t="shared" si="129"/>
        <v>60</v>
      </c>
      <c r="W303" s="43">
        <f t="shared" si="129"/>
        <v>0</v>
      </c>
      <c r="X303" s="43">
        <f t="shared" si="129"/>
        <v>0</v>
      </c>
      <c r="Y303" s="43">
        <f t="shared" si="129"/>
        <v>0</v>
      </c>
    </row>
    <row r="304" spans="1:25" s="36" customFormat="1" ht="19.5" customHeight="1">
      <c r="A304" s="50"/>
      <c r="B304" s="51" t="s">
        <v>22</v>
      </c>
      <c r="C304" s="52">
        <f>C295+C303</f>
        <v>0</v>
      </c>
      <c r="D304" s="52">
        <f>D295+D303</f>
        <v>103</v>
      </c>
      <c r="E304" s="52">
        <f aca="true" t="shared" si="130" ref="E304:Y304">E295+E303</f>
        <v>141</v>
      </c>
      <c r="F304" s="52">
        <f t="shared" si="130"/>
        <v>244</v>
      </c>
      <c r="G304" s="52">
        <f t="shared" si="130"/>
        <v>0</v>
      </c>
      <c r="H304" s="52">
        <f t="shared" si="130"/>
        <v>0</v>
      </c>
      <c r="I304" s="52">
        <f t="shared" si="130"/>
        <v>0</v>
      </c>
      <c r="J304" s="52">
        <f t="shared" si="130"/>
        <v>0</v>
      </c>
      <c r="K304" s="52">
        <f t="shared" si="130"/>
        <v>0</v>
      </c>
      <c r="L304" s="52">
        <f t="shared" si="130"/>
        <v>0</v>
      </c>
      <c r="M304" s="52">
        <f t="shared" si="130"/>
        <v>0</v>
      </c>
      <c r="N304" s="52">
        <f t="shared" si="130"/>
        <v>0</v>
      </c>
      <c r="O304" s="52">
        <f t="shared" si="130"/>
        <v>0</v>
      </c>
      <c r="P304" s="52">
        <f t="shared" si="130"/>
        <v>103</v>
      </c>
      <c r="Q304" s="52">
        <f t="shared" si="130"/>
        <v>141</v>
      </c>
      <c r="R304" s="52">
        <f t="shared" si="130"/>
        <v>244</v>
      </c>
      <c r="S304" s="44"/>
      <c r="T304" s="52">
        <f t="shared" si="130"/>
        <v>72</v>
      </c>
      <c r="U304" s="52">
        <f t="shared" si="130"/>
        <v>94</v>
      </c>
      <c r="V304" s="52">
        <f t="shared" si="130"/>
        <v>166</v>
      </c>
      <c r="W304" s="52">
        <f t="shared" si="130"/>
        <v>31</v>
      </c>
      <c r="X304" s="52">
        <f t="shared" si="130"/>
        <v>47</v>
      </c>
      <c r="Y304" s="52">
        <f t="shared" si="130"/>
        <v>78</v>
      </c>
    </row>
    <row r="305" spans="1:25" s="40" customFormat="1" ht="19.5" customHeight="1">
      <c r="A305" s="37"/>
      <c r="B305" s="38" t="s">
        <v>23</v>
      </c>
      <c r="C305" s="39">
        <f>SUM(C304)</f>
        <v>0</v>
      </c>
      <c r="D305" s="39">
        <f>SUM(D304)</f>
        <v>103</v>
      </c>
      <c r="E305" s="39">
        <f aca="true" t="shared" si="131" ref="E305:Y305">SUM(E304)</f>
        <v>141</v>
      </c>
      <c r="F305" s="39">
        <f t="shared" si="131"/>
        <v>244</v>
      </c>
      <c r="G305" s="39">
        <f t="shared" si="131"/>
        <v>0</v>
      </c>
      <c r="H305" s="39">
        <f t="shared" si="131"/>
        <v>0</v>
      </c>
      <c r="I305" s="39">
        <f t="shared" si="131"/>
        <v>0</v>
      </c>
      <c r="J305" s="39">
        <f t="shared" si="131"/>
        <v>0</v>
      </c>
      <c r="K305" s="39">
        <f t="shared" si="131"/>
        <v>0</v>
      </c>
      <c r="L305" s="39">
        <f t="shared" si="131"/>
        <v>0</v>
      </c>
      <c r="M305" s="39">
        <f t="shared" si="131"/>
        <v>0</v>
      </c>
      <c r="N305" s="39">
        <f t="shared" si="131"/>
        <v>0</v>
      </c>
      <c r="O305" s="39">
        <f t="shared" si="131"/>
        <v>0</v>
      </c>
      <c r="P305" s="39">
        <f t="shared" si="131"/>
        <v>103</v>
      </c>
      <c r="Q305" s="39">
        <f t="shared" si="131"/>
        <v>141</v>
      </c>
      <c r="R305" s="39">
        <f t="shared" si="131"/>
        <v>244</v>
      </c>
      <c r="S305" s="31"/>
      <c r="T305" s="39">
        <f t="shared" si="131"/>
        <v>72</v>
      </c>
      <c r="U305" s="39">
        <f t="shared" si="131"/>
        <v>94</v>
      </c>
      <c r="V305" s="39">
        <f t="shared" si="131"/>
        <v>166</v>
      </c>
      <c r="W305" s="39">
        <f t="shared" si="131"/>
        <v>31</v>
      </c>
      <c r="X305" s="39">
        <f t="shared" si="131"/>
        <v>47</v>
      </c>
      <c r="Y305" s="39">
        <f t="shared" si="131"/>
        <v>78</v>
      </c>
    </row>
    <row r="306" spans="1:25" ht="19.5" customHeight="1">
      <c r="A306" s="12" t="s">
        <v>188</v>
      </c>
      <c r="B306" s="13"/>
      <c r="C306" s="14"/>
      <c r="D306" s="15"/>
      <c r="E306" s="15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7"/>
      <c r="T306" s="16"/>
      <c r="U306" s="16"/>
      <c r="V306" s="16"/>
      <c r="W306" s="16"/>
      <c r="X306" s="16"/>
      <c r="Y306" s="18"/>
    </row>
    <row r="307" spans="1:25" ht="19.5" customHeight="1">
      <c r="A307" s="12"/>
      <c r="B307" s="19" t="s">
        <v>15</v>
      </c>
      <c r="C307" s="20"/>
      <c r="D307" s="15"/>
      <c r="E307" s="15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7"/>
      <c r="T307" s="16"/>
      <c r="U307" s="16"/>
      <c r="V307" s="16"/>
      <c r="W307" s="16"/>
      <c r="X307" s="16"/>
      <c r="Y307" s="18"/>
    </row>
    <row r="308" spans="1:25" ht="19.5" customHeight="1">
      <c r="A308" s="21"/>
      <c r="B308" s="105" t="s">
        <v>189</v>
      </c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6"/>
    </row>
    <row r="309" spans="1:25" ht="19.5" customHeight="1">
      <c r="A309" s="22"/>
      <c r="B309" s="23" t="s">
        <v>190</v>
      </c>
      <c r="C309" s="24"/>
      <c r="D309" s="25">
        <v>34</v>
      </c>
      <c r="E309" s="25">
        <v>14</v>
      </c>
      <c r="F309" s="26">
        <f t="shared" si="116"/>
        <v>48</v>
      </c>
      <c r="G309" s="26">
        <v>0</v>
      </c>
      <c r="H309" s="26">
        <v>0</v>
      </c>
      <c r="I309" s="26">
        <f t="shared" si="117"/>
        <v>0</v>
      </c>
      <c r="J309" s="26">
        <v>0</v>
      </c>
      <c r="K309" s="26">
        <v>0</v>
      </c>
      <c r="L309" s="26">
        <f t="shared" si="118"/>
        <v>0</v>
      </c>
      <c r="M309" s="26">
        <v>0</v>
      </c>
      <c r="N309" s="26">
        <v>0</v>
      </c>
      <c r="O309" s="26">
        <f t="shared" si="119"/>
        <v>0</v>
      </c>
      <c r="P309" s="26">
        <f t="shared" si="120"/>
        <v>34</v>
      </c>
      <c r="Q309" s="26">
        <f t="shared" si="120"/>
        <v>14</v>
      </c>
      <c r="R309" s="26">
        <f t="shared" si="121"/>
        <v>48</v>
      </c>
      <c r="S309" s="27">
        <v>2</v>
      </c>
      <c r="T309" s="26" t="str">
        <f>IF(S309=1,P309,"0")</f>
        <v>0</v>
      </c>
      <c r="U309" s="26" t="str">
        <f>IF(S309=1,Q309,"0")</f>
        <v>0</v>
      </c>
      <c r="V309" s="26">
        <f>T309+U309</f>
        <v>0</v>
      </c>
      <c r="W309" s="26">
        <f>IF(S309=2,P309,"0")</f>
        <v>34</v>
      </c>
      <c r="X309" s="26">
        <f>IF(S309=2,Q309,"0")</f>
        <v>14</v>
      </c>
      <c r="Y309" s="26">
        <f>W309+X309</f>
        <v>48</v>
      </c>
    </row>
    <row r="310" spans="1:25" ht="19.5" customHeight="1">
      <c r="A310" s="22"/>
      <c r="B310" s="23" t="s">
        <v>191</v>
      </c>
      <c r="C310" s="24"/>
      <c r="D310" s="25">
        <v>30</v>
      </c>
      <c r="E310" s="25">
        <v>43</v>
      </c>
      <c r="F310" s="26">
        <f t="shared" si="116"/>
        <v>73</v>
      </c>
      <c r="G310" s="26">
        <v>0</v>
      </c>
      <c r="H310" s="26">
        <v>0</v>
      </c>
      <c r="I310" s="26">
        <f t="shared" si="117"/>
        <v>0</v>
      </c>
      <c r="J310" s="26">
        <v>0</v>
      </c>
      <c r="K310" s="26">
        <v>0</v>
      </c>
      <c r="L310" s="26">
        <f t="shared" si="118"/>
        <v>0</v>
      </c>
      <c r="M310" s="26">
        <v>0</v>
      </c>
      <c r="N310" s="26">
        <v>0</v>
      </c>
      <c r="O310" s="26">
        <f t="shared" si="119"/>
        <v>0</v>
      </c>
      <c r="P310" s="26">
        <f t="shared" si="120"/>
        <v>30</v>
      </c>
      <c r="Q310" s="26">
        <f t="shared" si="120"/>
        <v>43</v>
      </c>
      <c r="R310" s="26">
        <f t="shared" si="121"/>
        <v>73</v>
      </c>
      <c r="S310" s="27">
        <v>2</v>
      </c>
      <c r="T310" s="26" t="str">
        <f>IF(S310=1,P310,"0")</f>
        <v>0</v>
      </c>
      <c r="U310" s="26" t="str">
        <f>IF(S310=1,Q310,"0")</f>
        <v>0</v>
      </c>
      <c r="V310" s="26">
        <f>T310+U310</f>
        <v>0</v>
      </c>
      <c r="W310" s="26">
        <f>IF(S310=2,P310,"0")</f>
        <v>30</v>
      </c>
      <c r="X310" s="26">
        <f>IF(S310=2,Q310,"0")</f>
        <v>43</v>
      </c>
      <c r="Y310" s="26">
        <f>W310+X310</f>
        <v>73</v>
      </c>
    </row>
    <row r="311" spans="1:25" ht="19.5" customHeight="1">
      <c r="A311" s="22"/>
      <c r="B311" s="23" t="s">
        <v>192</v>
      </c>
      <c r="C311" s="24"/>
      <c r="D311" s="25">
        <v>23</v>
      </c>
      <c r="E311" s="25">
        <v>40</v>
      </c>
      <c r="F311" s="26">
        <f t="shared" si="116"/>
        <v>63</v>
      </c>
      <c r="G311" s="26">
        <v>0</v>
      </c>
      <c r="H311" s="26">
        <v>0</v>
      </c>
      <c r="I311" s="26">
        <f t="shared" si="117"/>
        <v>0</v>
      </c>
      <c r="J311" s="26">
        <v>0</v>
      </c>
      <c r="K311" s="26">
        <v>0</v>
      </c>
      <c r="L311" s="26">
        <f t="shared" si="118"/>
        <v>0</v>
      </c>
      <c r="M311" s="26">
        <v>0</v>
      </c>
      <c r="N311" s="26">
        <v>0</v>
      </c>
      <c r="O311" s="26">
        <f t="shared" si="119"/>
        <v>0</v>
      </c>
      <c r="P311" s="26">
        <f t="shared" si="120"/>
        <v>23</v>
      </c>
      <c r="Q311" s="26">
        <f t="shared" si="120"/>
        <v>40</v>
      </c>
      <c r="R311" s="26">
        <f t="shared" si="121"/>
        <v>63</v>
      </c>
      <c r="S311" s="27">
        <v>2</v>
      </c>
      <c r="T311" s="26" t="str">
        <f>IF(S311=1,P311,"0")</f>
        <v>0</v>
      </c>
      <c r="U311" s="26" t="str">
        <f>IF(S311=1,Q311,"0")</f>
        <v>0</v>
      </c>
      <c r="V311" s="26">
        <f>T311+U311</f>
        <v>0</v>
      </c>
      <c r="W311" s="26">
        <f>IF(S311=2,P311,"0")</f>
        <v>23</v>
      </c>
      <c r="X311" s="26">
        <f>IF(S311=2,Q311,"0")</f>
        <v>40</v>
      </c>
      <c r="Y311" s="26">
        <f>W311+X311</f>
        <v>63</v>
      </c>
    </row>
    <row r="312" spans="1:25" ht="19.5" customHeight="1">
      <c r="A312" s="12"/>
      <c r="B312" s="46" t="s">
        <v>193</v>
      </c>
      <c r="C312" s="55"/>
      <c r="D312" s="25">
        <v>8</v>
      </c>
      <c r="E312" s="25">
        <v>41</v>
      </c>
      <c r="F312" s="26">
        <f t="shared" si="116"/>
        <v>49</v>
      </c>
      <c r="G312" s="26">
        <v>0</v>
      </c>
      <c r="H312" s="26">
        <v>0</v>
      </c>
      <c r="I312" s="26">
        <f t="shared" si="117"/>
        <v>0</v>
      </c>
      <c r="J312" s="26">
        <v>0</v>
      </c>
      <c r="K312" s="26">
        <v>0</v>
      </c>
      <c r="L312" s="26">
        <f t="shared" si="118"/>
        <v>0</v>
      </c>
      <c r="M312" s="26">
        <v>0</v>
      </c>
      <c r="N312" s="26">
        <v>0</v>
      </c>
      <c r="O312" s="26">
        <f t="shared" si="119"/>
        <v>0</v>
      </c>
      <c r="P312" s="26">
        <f t="shared" si="120"/>
        <v>8</v>
      </c>
      <c r="Q312" s="26">
        <f t="shared" si="120"/>
        <v>41</v>
      </c>
      <c r="R312" s="26">
        <f t="shared" si="121"/>
        <v>49</v>
      </c>
      <c r="S312" s="27">
        <v>2</v>
      </c>
      <c r="T312" s="26" t="str">
        <f>IF(S312=1,P312,"0")</f>
        <v>0</v>
      </c>
      <c r="U312" s="26" t="str">
        <f>IF(S312=1,Q312,"0")</f>
        <v>0</v>
      </c>
      <c r="V312" s="26">
        <f>T312+U312</f>
        <v>0</v>
      </c>
      <c r="W312" s="26">
        <f>IF(S312=2,P312,"0")</f>
        <v>8</v>
      </c>
      <c r="X312" s="26">
        <f>IF(S312=2,Q312,"0")</f>
        <v>41</v>
      </c>
      <c r="Y312" s="26">
        <f>W312+X312</f>
        <v>49</v>
      </c>
    </row>
    <row r="313" spans="1:25" ht="19.5" customHeight="1">
      <c r="A313" s="22"/>
      <c r="B313" s="23" t="s">
        <v>194</v>
      </c>
      <c r="C313" s="24"/>
      <c r="D313" s="25">
        <v>31</v>
      </c>
      <c r="E313" s="25">
        <v>22</v>
      </c>
      <c r="F313" s="26">
        <f t="shared" si="116"/>
        <v>53</v>
      </c>
      <c r="G313" s="26">
        <v>0</v>
      </c>
      <c r="H313" s="26">
        <v>0</v>
      </c>
      <c r="I313" s="26">
        <f t="shared" si="117"/>
        <v>0</v>
      </c>
      <c r="J313" s="26">
        <v>0</v>
      </c>
      <c r="K313" s="26">
        <v>0</v>
      </c>
      <c r="L313" s="26">
        <f t="shared" si="118"/>
        <v>0</v>
      </c>
      <c r="M313" s="26">
        <v>0</v>
      </c>
      <c r="N313" s="26">
        <v>0</v>
      </c>
      <c r="O313" s="26">
        <f t="shared" si="119"/>
        <v>0</v>
      </c>
      <c r="P313" s="26">
        <f t="shared" si="120"/>
        <v>31</v>
      </c>
      <c r="Q313" s="26">
        <f t="shared" si="120"/>
        <v>22</v>
      </c>
      <c r="R313" s="26">
        <f t="shared" si="121"/>
        <v>53</v>
      </c>
      <c r="S313" s="27">
        <v>2</v>
      </c>
      <c r="T313" s="26" t="str">
        <f>IF(S313=1,P313,"0")</f>
        <v>0</v>
      </c>
      <c r="U313" s="26" t="str">
        <f>IF(S313=1,Q313,"0")</f>
        <v>0</v>
      </c>
      <c r="V313" s="26">
        <f>T313+U313</f>
        <v>0</v>
      </c>
      <c r="W313" s="26">
        <f>IF(S313=2,P313,"0")</f>
        <v>31</v>
      </c>
      <c r="X313" s="26">
        <f>IF(S313=2,Q313,"0")</f>
        <v>22</v>
      </c>
      <c r="Y313" s="26">
        <f>W313+X313</f>
        <v>53</v>
      </c>
    </row>
    <row r="314" spans="1:25" ht="19.5" customHeight="1">
      <c r="A314" s="22"/>
      <c r="B314" s="60" t="s">
        <v>195</v>
      </c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8"/>
      <c r="T314" s="60"/>
      <c r="U314" s="60"/>
      <c r="V314" s="60"/>
      <c r="W314" s="60"/>
      <c r="X314" s="60"/>
      <c r="Y314" s="69"/>
    </row>
    <row r="315" spans="1:25" ht="19.5" customHeight="1">
      <c r="A315" s="12"/>
      <c r="B315" s="23" t="s">
        <v>190</v>
      </c>
      <c r="C315" s="24"/>
      <c r="D315" s="25">
        <v>15</v>
      </c>
      <c r="E315" s="25">
        <v>6</v>
      </c>
      <c r="F315" s="26">
        <f t="shared" si="116"/>
        <v>21</v>
      </c>
      <c r="G315" s="26">
        <v>0</v>
      </c>
      <c r="H315" s="26">
        <v>0</v>
      </c>
      <c r="I315" s="26">
        <f t="shared" si="117"/>
        <v>0</v>
      </c>
      <c r="J315" s="26">
        <v>0</v>
      </c>
      <c r="K315" s="26">
        <v>0</v>
      </c>
      <c r="L315" s="26">
        <f t="shared" si="118"/>
        <v>0</v>
      </c>
      <c r="M315" s="26">
        <v>0</v>
      </c>
      <c r="N315" s="26">
        <v>0</v>
      </c>
      <c r="O315" s="26">
        <f t="shared" si="119"/>
        <v>0</v>
      </c>
      <c r="P315" s="26">
        <f t="shared" si="120"/>
        <v>15</v>
      </c>
      <c r="Q315" s="26">
        <f t="shared" si="120"/>
        <v>6</v>
      </c>
      <c r="R315" s="26">
        <f t="shared" si="121"/>
        <v>21</v>
      </c>
      <c r="S315" s="27">
        <v>2</v>
      </c>
      <c r="T315" s="26" t="str">
        <f>IF(S315=1,P315,"0")</f>
        <v>0</v>
      </c>
      <c r="U315" s="26" t="str">
        <f>IF(S315=1,Q315,"0")</f>
        <v>0</v>
      </c>
      <c r="V315" s="26">
        <f>T315+U315</f>
        <v>0</v>
      </c>
      <c r="W315" s="26">
        <f>IF(S315=2,P315,"0")</f>
        <v>15</v>
      </c>
      <c r="X315" s="26">
        <f>IF(S315=2,Q315,"0")</f>
        <v>6</v>
      </c>
      <c r="Y315" s="26">
        <f>W315+X315</f>
        <v>21</v>
      </c>
    </row>
    <row r="316" spans="1:25" ht="19.5" customHeight="1">
      <c r="A316" s="12"/>
      <c r="B316" s="23" t="s">
        <v>196</v>
      </c>
      <c r="C316" s="24"/>
      <c r="D316" s="25">
        <v>14</v>
      </c>
      <c r="E316" s="25">
        <v>20</v>
      </c>
      <c r="F316" s="26">
        <f t="shared" si="116"/>
        <v>34</v>
      </c>
      <c r="G316" s="26">
        <v>0</v>
      </c>
      <c r="H316" s="26">
        <v>0</v>
      </c>
      <c r="I316" s="26">
        <f t="shared" si="117"/>
        <v>0</v>
      </c>
      <c r="J316" s="26">
        <v>0</v>
      </c>
      <c r="K316" s="26">
        <v>0</v>
      </c>
      <c r="L316" s="26">
        <f t="shared" si="118"/>
        <v>0</v>
      </c>
      <c r="M316" s="26">
        <v>0</v>
      </c>
      <c r="N316" s="26">
        <v>0</v>
      </c>
      <c r="O316" s="26">
        <f t="shared" si="119"/>
        <v>0</v>
      </c>
      <c r="P316" s="26">
        <f t="shared" si="120"/>
        <v>14</v>
      </c>
      <c r="Q316" s="26">
        <f t="shared" si="120"/>
        <v>20</v>
      </c>
      <c r="R316" s="26">
        <f t="shared" si="121"/>
        <v>34</v>
      </c>
      <c r="S316" s="27">
        <v>2</v>
      </c>
      <c r="T316" s="26" t="str">
        <f>IF(S316=1,P316,"0")</f>
        <v>0</v>
      </c>
      <c r="U316" s="26" t="str">
        <f>IF(S316=1,Q316,"0")</f>
        <v>0</v>
      </c>
      <c r="V316" s="26">
        <f>T316+U316</f>
        <v>0</v>
      </c>
      <c r="W316" s="26">
        <f>IF(S316=2,P316,"0")</f>
        <v>14</v>
      </c>
      <c r="X316" s="26">
        <f>IF(S316=2,Q316,"0")</f>
        <v>20</v>
      </c>
      <c r="Y316" s="26">
        <f>W316+X316</f>
        <v>34</v>
      </c>
    </row>
    <row r="317" spans="1:25" ht="19.5" customHeight="1">
      <c r="A317" s="12"/>
      <c r="B317" s="23" t="s">
        <v>192</v>
      </c>
      <c r="C317" s="24"/>
      <c r="D317" s="25">
        <v>15</v>
      </c>
      <c r="E317" s="25">
        <v>14</v>
      </c>
      <c r="F317" s="26">
        <f t="shared" si="116"/>
        <v>29</v>
      </c>
      <c r="G317" s="26">
        <v>0</v>
      </c>
      <c r="H317" s="26">
        <v>0</v>
      </c>
      <c r="I317" s="26">
        <f t="shared" si="117"/>
        <v>0</v>
      </c>
      <c r="J317" s="26">
        <v>0</v>
      </c>
      <c r="K317" s="26">
        <v>0</v>
      </c>
      <c r="L317" s="26">
        <f t="shared" si="118"/>
        <v>0</v>
      </c>
      <c r="M317" s="26">
        <v>0</v>
      </c>
      <c r="N317" s="26">
        <v>0</v>
      </c>
      <c r="O317" s="26">
        <f t="shared" si="119"/>
        <v>0</v>
      </c>
      <c r="P317" s="26">
        <f t="shared" si="120"/>
        <v>15</v>
      </c>
      <c r="Q317" s="26">
        <f t="shared" si="120"/>
        <v>14</v>
      </c>
      <c r="R317" s="26">
        <f t="shared" si="121"/>
        <v>29</v>
      </c>
      <c r="S317" s="27">
        <v>2</v>
      </c>
      <c r="T317" s="26" t="str">
        <f>IF(S317=1,P317,"0")</f>
        <v>0</v>
      </c>
      <c r="U317" s="26" t="str">
        <f>IF(S317=1,Q317,"0")</f>
        <v>0</v>
      </c>
      <c r="V317" s="26">
        <f>T317+U317</f>
        <v>0</v>
      </c>
      <c r="W317" s="26">
        <f>IF(S317=2,P317,"0")</f>
        <v>15</v>
      </c>
      <c r="X317" s="26">
        <f>IF(S317=2,Q317,"0")</f>
        <v>14</v>
      </c>
      <c r="Y317" s="26">
        <f>W317+X317</f>
        <v>29</v>
      </c>
    </row>
    <row r="318" spans="1:25" ht="19.5" customHeight="1">
      <c r="A318" s="21"/>
      <c r="B318" s="23" t="s">
        <v>194</v>
      </c>
      <c r="C318" s="24"/>
      <c r="D318" s="25">
        <v>3</v>
      </c>
      <c r="E318" s="25">
        <v>4</v>
      </c>
      <c r="F318" s="26">
        <f t="shared" si="116"/>
        <v>7</v>
      </c>
      <c r="G318" s="26">
        <v>0</v>
      </c>
      <c r="H318" s="26">
        <v>0</v>
      </c>
      <c r="I318" s="26">
        <f t="shared" si="117"/>
        <v>0</v>
      </c>
      <c r="J318" s="26">
        <v>0</v>
      </c>
      <c r="K318" s="26">
        <v>0</v>
      </c>
      <c r="L318" s="26">
        <f t="shared" si="118"/>
        <v>0</v>
      </c>
      <c r="M318" s="26">
        <v>0</v>
      </c>
      <c r="N318" s="26">
        <v>0</v>
      </c>
      <c r="O318" s="26">
        <f t="shared" si="119"/>
        <v>0</v>
      </c>
      <c r="P318" s="26">
        <f t="shared" si="120"/>
        <v>3</v>
      </c>
      <c r="Q318" s="26">
        <f t="shared" si="120"/>
        <v>4</v>
      </c>
      <c r="R318" s="26">
        <f t="shared" si="121"/>
        <v>7</v>
      </c>
      <c r="S318" s="27">
        <v>2</v>
      </c>
      <c r="T318" s="26" t="str">
        <f>IF(S318=1,P318,"0")</f>
        <v>0</v>
      </c>
      <c r="U318" s="26" t="str">
        <f>IF(S318=1,Q318,"0")</f>
        <v>0</v>
      </c>
      <c r="V318" s="26">
        <f>T318+U318</f>
        <v>0</v>
      </c>
      <c r="W318" s="26">
        <f>IF(S318=2,P318,"0")</f>
        <v>3</v>
      </c>
      <c r="X318" s="26">
        <f>IF(S318=2,Q318,"0")</f>
        <v>4</v>
      </c>
      <c r="Y318" s="26">
        <f>W318+X318</f>
        <v>7</v>
      </c>
    </row>
    <row r="319" spans="1:25" s="32" customFormat="1" ht="19.5" customHeight="1">
      <c r="A319" s="41"/>
      <c r="B319" s="42" t="s">
        <v>21</v>
      </c>
      <c r="C319" s="43">
        <f>SUM(C309:C318)</f>
        <v>0</v>
      </c>
      <c r="D319" s="43">
        <f>SUM(D309:D318)</f>
        <v>173</v>
      </c>
      <c r="E319" s="43">
        <f aca="true" t="shared" si="132" ref="E319:Y319">SUM(E309:E318)</f>
        <v>204</v>
      </c>
      <c r="F319" s="43">
        <f t="shared" si="132"/>
        <v>377</v>
      </c>
      <c r="G319" s="43">
        <f t="shared" si="132"/>
        <v>0</v>
      </c>
      <c r="H319" s="43">
        <f t="shared" si="132"/>
        <v>0</v>
      </c>
      <c r="I319" s="43">
        <f t="shared" si="132"/>
        <v>0</v>
      </c>
      <c r="J319" s="43">
        <f t="shared" si="132"/>
        <v>0</v>
      </c>
      <c r="K319" s="43">
        <f t="shared" si="132"/>
        <v>0</v>
      </c>
      <c r="L319" s="43">
        <f t="shared" si="132"/>
        <v>0</v>
      </c>
      <c r="M319" s="43">
        <f t="shared" si="132"/>
        <v>0</v>
      </c>
      <c r="N319" s="43">
        <f t="shared" si="132"/>
        <v>0</v>
      </c>
      <c r="O319" s="43">
        <f t="shared" si="132"/>
        <v>0</v>
      </c>
      <c r="P319" s="43">
        <f t="shared" si="132"/>
        <v>173</v>
      </c>
      <c r="Q319" s="43">
        <f t="shared" si="132"/>
        <v>204</v>
      </c>
      <c r="R319" s="43">
        <f t="shared" si="132"/>
        <v>377</v>
      </c>
      <c r="S319" s="44"/>
      <c r="T319" s="43">
        <f t="shared" si="132"/>
        <v>0</v>
      </c>
      <c r="U319" s="43">
        <f t="shared" si="132"/>
        <v>0</v>
      </c>
      <c r="V319" s="43">
        <f t="shared" si="132"/>
        <v>0</v>
      </c>
      <c r="W319" s="43">
        <f t="shared" si="132"/>
        <v>173</v>
      </c>
      <c r="X319" s="43">
        <f t="shared" si="132"/>
        <v>204</v>
      </c>
      <c r="Y319" s="43">
        <f t="shared" si="132"/>
        <v>377</v>
      </c>
    </row>
    <row r="320" spans="1:25" s="36" customFormat="1" ht="19.5" customHeight="1">
      <c r="A320" s="50"/>
      <c r="B320" s="51" t="s">
        <v>22</v>
      </c>
      <c r="C320" s="52">
        <f>SUM(C319)</f>
        <v>0</v>
      </c>
      <c r="D320" s="52">
        <f>SUM(D319)</f>
        <v>173</v>
      </c>
      <c r="E320" s="52">
        <f aca="true" t="shared" si="133" ref="E320:Y320">SUM(E319)</f>
        <v>204</v>
      </c>
      <c r="F320" s="52">
        <f t="shared" si="133"/>
        <v>377</v>
      </c>
      <c r="G320" s="52">
        <f t="shared" si="133"/>
        <v>0</v>
      </c>
      <c r="H320" s="52">
        <f t="shared" si="133"/>
        <v>0</v>
      </c>
      <c r="I320" s="52">
        <f t="shared" si="133"/>
        <v>0</v>
      </c>
      <c r="J320" s="52">
        <f t="shared" si="133"/>
        <v>0</v>
      </c>
      <c r="K320" s="52">
        <f t="shared" si="133"/>
        <v>0</v>
      </c>
      <c r="L320" s="52">
        <f t="shared" si="133"/>
        <v>0</v>
      </c>
      <c r="M320" s="52">
        <f t="shared" si="133"/>
        <v>0</v>
      </c>
      <c r="N320" s="52">
        <f t="shared" si="133"/>
        <v>0</v>
      </c>
      <c r="O320" s="52">
        <f t="shared" si="133"/>
        <v>0</v>
      </c>
      <c r="P320" s="52">
        <f t="shared" si="133"/>
        <v>173</v>
      </c>
      <c r="Q320" s="52">
        <f t="shared" si="133"/>
        <v>204</v>
      </c>
      <c r="R320" s="52">
        <f t="shared" si="133"/>
        <v>377</v>
      </c>
      <c r="S320" s="44"/>
      <c r="T320" s="52">
        <f t="shared" si="133"/>
        <v>0</v>
      </c>
      <c r="U320" s="52">
        <f t="shared" si="133"/>
        <v>0</v>
      </c>
      <c r="V320" s="52">
        <f t="shared" si="133"/>
        <v>0</v>
      </c>
      <c r="W320" s="52">
        <f t="shared" si="133"/>
        <v>173</v>
      </c>
      <c r="X320" s="52">
        <f t="shared" si="133"/>
        <v>204</v>
      </c>
      <c r="Y320" s="52">
        <f t="shared" si="133"/>
        <v>377</v>
      </c>
    </row>
    <row r="321" spans="1:25" ht="19.5" customHeight="1">
      <c r="A321" s="22"/>
      <c r="B321" s="53" t="s">
        <v>44</v>
      </c>
      <c r="C321" s="54"/>
      <c r="D321" s="15"/>
      <c r="E321" s="15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7"/>
      <c r="T321" s="16"/>
      <c r="U321" s="16"/>
      <c r="V321" s="16"/>
      <c r="W321" s="16"/>
      <c r="X321" s="16"/>
      <c r="Y321" s="18"/>
    </row>
    <row r="322" spans="1:25" ht="19.5" customHeight="1">
      <c r="A322" s="21"/>
      <c r="B322" s="13" t="s">
        <v>189</v>
      </c>
      <c r="C322" s="14"/>
      <c r="D322" s="15"/>
      <c r="E322" s="15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7"/>
      <c r="T322" s="16"/>
      <c r="U322" s="16"/>
      <c r="V322" s="16"/>
      <c r="W322" s="16"/>
      <c r="X322" s="16"/>
      <c r="Y322" s="18"/>
    </row>
    <row r="323" spans="1:25" ht="19.5" customHeight="1">
      <c r="A323" s="22"/>
      <c r="B323" s="23" t="s">
        <v>190</v>
      </c>
      <c r="C323" s="24"/>
      <c r="D323" s="25">
        <v>0</v>
      </c>
      <c r="E323" s="25">
        <v>0</v>
      </c>
      <c r="F323" s="26">
        <f>D323+E323</f>
        <v>0</v>
      </c>
      <c r="G323" s="26">
        <v>0</v>
      </c>
      <c r="H323" s="26">
        <v>0</v>
      </c>
      <c r="I323" s="26">
        <f>G323+H323</f>
        <v>0</v>
      </c>
      <c r="J323" s="26">
        <v>0</v>
      </c>
      <c r="K323" s="26">
        <v>0</v>
      </c>
      <c r="L323" s="26">
        <f>J323+K323</f>
        <v>0</v>
      </c>
      <c r="M323" s="26">
        <v>0</v>
      </c>
      <c r="N323" s="26">
        <v>0</v>
      </c>
      <c r="O323" s="26">
        <f>M323+N323</f>
        <v>0</v>
      </c>
      <c r="P323" s="26">
        <f aca="true" t="shared" si="134" ref="P323:Q327">D323+G323+J323+M323</f>
        <v>0</v>
      </c>
      <c r="Q323" s="26">
        <f t="shared" si="134"/>
        <v>0</v>
      </c>
      <c r="R323" s="26">
        <f>P323+Q323</f>
        <v>0</v>
      </c>
      <c r="S323" s="27">
        <v>2</v>
      </c>
      <c r="T323" s="26" t="str">
        <f>IF(S323=1,P323,"0")</f>
        <v>0</v>
      </c>
      <c r="U323" s="26" t="str">
        <f>IF(S323=1,Q323,"0")</f>
        <v>0</v>
      </c>
      <c r="V323" s="26">
        <f>T323+U323</f>
        <v>0</v>
      </c>
      <c r="W323" s="26">
        <f>IF(S323=2,P323,"0")</f>
        <v>0</v>
      </c>
      <c r="X323" s="26">
        <f>IF(S323=2,Q323,"0")</f>
        <v>0</v>
      </c>
      <c r="Y323" s="26">
        <f>W323+X323</f>
        <v>0</v>
      </c>
    </row>
    <row r="324" spans="1:25" ht="19.5" customHeight="1">
      <c r="A324" s="22"/>
      <c r="B324" s="23" t="s">
        <v>192</v>
      </c>
      <c r="C324" s="24"/>
      <c r="D324" s="25">
        <v>0</v>
      </c>
      <c r="E324" s="25">
        <v>0</v>
      </c>
      <c r="F324" s="26">
        <f>D324+E324</f>
        <v>0</v>
      </c>
      <c r="G324" s="26">
        <v>0</v>
      </c>
      <c r="H324" s="26">
        <v>0</v>
      </c>
      <c r="I324" s="26">
        <f>G324+H324</f>
        <v>0</v>
      </c>
      <c r="J324" s="26">
        <v>0</v>
      </c>
      <c r="K324" s="26">
        <v>0</v>
      </c>
      <c r="L324" s="26">
        <f>J324+K324</f>
        <v>0</v>
      </c>
      <c r="M324" s="26">
        <v>0</v>
      </c>
      <c r="N324" s="26">
        <v>0</v>
      </c>
      <c r="O324" s="26">
        <f>M324+N324</f>
        <v>0</v>
      </c>
      <c r="P324" s="26">
        <f t="shared" si="134"/>
        <v>0</v>
      </c>
      <c r="Q324" s="26">
        <f t="shared" si="134"/>
        <v>0</v>
      </c>
      <c r="R324" s="26">
        <f>P324+Q324</f>
        <v>0</v>
      </c>
      <c r="S324" s="27">
        <v>2</v>
      </c>
      <c r="T324" s="26" t="str">
        <f>IF(S324=1,P324,"0")</f>
        <v>0</v>
      </c>
      <c r="U324" s="26" t="str">
        <f>IF(S324=1,Q324,"0")</f>
        <v>0</v>
      </c>
      <c r="V324" s="26">
        <f>T324+U324</f>
        <v>0</v>
      </c>
      <c r="W324" s="26">
        <f>IF(S324=2,P324,"0")</f>
        <v>0</v>
      </c>
      <c r="X324" s="26">
        <f>IF(S324=2,Q324,"0")</f>
        <v>0</v>
      </c>
      <c r="Y324" s="26">
        <f>W324+X324</f>
        <v>0</v>
      </c>
    </row>
    <row r="325" spans="1:25" ht="19.5" customHeight="1">
      <c r="A325" s="22"/>
      <c r="B325" s="46" t="s">
        <v>193</v>
      </c>
      <c r="C325" s="55"/>
      <c r="D325" s="25">
        <v>14</v>
      </c>
      <c r="E325" s="25">
        <v>19</v>
      </c>
      <c r="F325" s="26">
        <f>D325+E325</f>
        <v>33</v>
      </c>
      <c r="G325" s="26">
        <v>0</v>
      </c>
      <c r="H325" s="26">
        <v>0</v>
      </c>
      <c r="I325" s="26">
        <f>G325+H325</f>
        <v>0</v>
      </c>
      <c r="J325" s="26">
        <v>0</v>
      </c>
      <c r="K325" s="26">
        <v>0</v>
      </c>
      <c r="L325" s="26">
        <f>J325+K325</f>
        <v>0</v>
      </c>
      <c r="M325" s="26">
        <v>0</v>
      </c>
      <c r="N325" s="26">
        <v>0</v>
      </c>
      <c r="O325" s="26">
        <f>M325+N325</f>
        <v>0</v>
      </c>
      <c r="P325" s="26">
        <f t="shared" si="134"/>
        <v>14</v>
      </c>
      <c r="Q325" s="26">
        <f t="shared" si="134"/>
        <v>19</v>
      </c>
      <c r="R325" s="26">
        <f>P325+Q325</f>
        <v>33</v>
      </c>
      <c r="S325" s="27">
        <v>2</v>
      </c>
      <c r="T325" s="26" t="str">
        <f>IF(S325=1,P325,"0")</f>
        <v>0</v>
      </c>
      <c r="U325" s="26" t="str">
        <f>IF(S325=1,Q325,"0")</f>
        <v>0</v>
      </c>
      <c r="V325" s="26">
        <f>T325+U325</f>
        <v>0</v>
      </c>
      <c r="W325" s="26">
        <f>IF(S325=2,P325,"0")</f>
        <v>14</v>
      </c>
      <c r="X325" s="26">
        <f>IF(S325=2,Q325,"0")</f>
        <v>19</v>
      </c>
      <c r="Y325" s="26">
        <f>W325+X325</f>
        <v>33</v>
      </c>
    </row>
    <row r="326" spans="1:25" ht="19.5" customHeight="1">
      <c r="A326" s="22"/>
      <c r="B326" s="46" t="s">
        <v>191</v>
      </c>
      <c r="C326" s="55"/>
      <c r="D326" s="25">
        <v>0</v>
      </c>
      <c r="E326" s="25">
        <v>0</v>
      </c>
      <c r="F326" s="26">
        <f>D326+E326</f>
        <v>0</v>
      </c>
      <c r="G326" s="26">
        <v>0</v>
      </c>
      <c r="H326" s="26">
        <v>0</v>
      </c>
      <c r="I326" s="26">
        <f>G326+H326</f>
        <v>0</v>
      </c>
      <c r="J326" s="26">
        <v>0</v>
      </c>
      <c r="K326" s="26">
        <v>0</v>
      </c>
      <c r="L326" s="26">
        <f>J326+K326</f>
        <v>0</v>
      </c>
      <c r="M326" s="26">
        <v>0</v>
      </c>
      <c r="N326" s="26">
        <v>0</v>
      </c>
      <c r="O326" s="26">
        <f>M326+N326</f>
        <v>0</v>
      </c>
      <c r="P326" s="26">
        <f>D326+G326+J326+M326</f>
        <v>0</v>
      </c>
      <c r="Q326" s="26">
        <f>E326+H326+K326+N326</f>
        <v>0</v>
      </c>
      <c r="R326" s="26">
        <f>P326+Q326</f>
        <v>0</v>
      </c>
      <c r="S326" s="27">
        <v>2</v>
      </c>
      <c r="T326" s="26" t="str">
        <f>IF(S326=1,P326,"0")</f>
        <v>0</v>
      </c>
      <c r="U326" s="26" t="str">
        <f>IF(S326=1,Q326,"0")</f>
        <v>0</v>
      </c>
      <c r="V326" s="26">
        <f>T326+U326</f>
        <v>0</v>
      </c>
      <c r="W326" s="26">
        <f>IF(S326=2,P326,"0")</f>
        <v>0</v>
      </c>
      <c r="X326" s="26">
        <f>IF(S326=2,Q326,"0")</f>
        <v>0</v>
      </c>
      <c r="Y326" s="26">
        <f>W326+X326</f>
        <v>0</v>
      </c>
    </row>
    <row r="327" spans="1:25" ht="19.5" customHeight="1">
      <c r="A327" s="22"/>
      <c r="B327" s="23" t="s">
        <v>194</v>
      </c>
      <c r="C327" s="24"/>
      <c r="D327" s="25">
        <v>31</v>
      </c>
      <c r="E327" s="25">
        <v>10</v>
      </c>
      <c r="F327" s="26">
        <f>D327+E327</f>
        <v>41</v>
      </c>
      <c r="G327" s="26">
        <v>0</v>
      </c>
      <c r="H327" s="26">
        <v>0</v>
      </c>
      <c r="I327" s="26">
        <f>G327+H327</f>
        <v>0</v>
      </c>
      <c r="J327" s="26">
        <v>0</v>
      </c>
      <c r="K327" s="26">
        <v>0</v>
      </c>
      <c r="L327" s="26">
        <f>J327+K327</f>
        <v>0</v>
      </c>
      <c r="M327" s="26">
        <v>0</v>
      </c>
      <c r="N327" s="26">
        <v>0</v>
      </c>
      <c r="O327" s="26">
        <f>M327+N327</f>
        <v>0</v>
      </c>
      <c r="P327" s="26">
        <f t="shared" si="134"/>
        <v>31</v>
      </c>
      <c r="Q327" s="26">
        <f t="shared" si="134"/>
        <v>10</v>
      </c>
      <c r="R327" s="26">
        <f>P327+Q327</f>
        <v>41</v>
      </c>
      <c r="S327" s="27">
        <v>2</v>
      </c>
      <c r="T327" s="26" t="str">
        <f>IF(S327=1,P327,"0")</f>
        <v>0</v>
      </c>
      <c r="U327" s="26" t="str">
        <f>IF(S327=1,Q327,"0")</f>
        <v>0</v>
      </c>
      <c r="V327" s="26">
        <f>T327+U327</f>
        <v>0</v>
      </c>
      <c r="W327" s="26">
        <f>IF(S327=2,P327,"0")</f>
        <v>31</v>
      </c>
      <c r="X327" s="26">
        <f>IF(S327=2,Q327,"0")</f>
        <v>10</v>
      </c>
      <c r="Y327" s="26">
        <f>W327+X327</f>
        <v>41</v>
      </c>
    </row>
    <row r="328" spans="1:25" s="32" customFormat="1" ht="19.5" customHeight="1">
      <c r="A328" s="80"/>
      <c r="B328" s="29" t="s">
        <v>21</v>
      </c>
      <c r="C328" s="30">
        <f>SUM(C323:C327)</f>
        <v>0</v>
      </c>
      <c r="D328" s="30">
        <f>SUM(D323:D327)</f>
        <v>45</v>
      </c>
      <c r="E328" s="30">
        <f aca="true" t="shared" si="135" ref="E328:Y328">SUM(E323:E327)</f>
        <v>29</v>
      </c>
      <c r="F328" s="30">
        <f t="shared" si="135"/>
        <v>74</v>
      </c>
      <c r="G328" s="30">
        <f t="shared" si="135"/>
        <v>0</v>
      </c>
      <c r="H328" s="30">
        <f t="shared" si="135"/>
        <v>0</v>
      </c>
      <c r="I328" s="30">
        <f t="shared" si="135"/>
        <v>0</v>
      </c>
      <c r="J328" s="30">
        <f t="shared" si="135"/>
        <v>0</v>
      </c>
      <c r="K328" s="30">
        <f t="shared" si="135"/>
        <v>0</v>
      </c>
      <c r="L328" s="30">
        <f t="shared" si="135"/>
        <v>0</v>
      </c>
      <c r="M328" s="30">
        <f t="shared" si="135"/>
        <v>0</v>
      </c>
      <c r="N328" s="30">
        <f t="shared" si="135"/>
        <v>0</v>
      </c>
      <c r="O328" s="30">
        <f t="shared" si="135"/>
        <v>0</v>
      </c>
      <c r="P328" s="30">
        <f t="shared" si="135"/>
        <v>45</v>
      </c>
      <c r="Q328" s="30">
        <f t="shared" si="135"/>
        <v>29</v>
      </c>
      <c r="R328" s="30">
        <f t="shared" si="135"/>
        <v>74</v>
      </c>
      <c r="S328" s="31"/>
      <c r="T328" s="30">
        <f t="shared" si="135"/>
        <v>0</v>
      </c>
      <c r="U328" s="30">
        <f t="shared" si="135"/>
        <v>0</v>
      </c>
      <c r="V328" s="30">
        <f t="shared" si="135"/>
        <v>0</v>
      </c>
      <c r="W328" s="30">
        <f t="shared" si="135"/>
        <v>45</v>
      </c>
      <c r="X328" s="30">
        <f t="shared" si="135"/>
        <v>29</v>
      </c>
      <c r="Y328" s="30">
        <f t="shared" si="135"/>
        <v>74</v>
      </c>
    </row>
    <row r="329" spans="1:25" s="36" customFormat="1" ht="19.5" customHeight="1">
      <c r="A329" s="50"/>
      <c r="B329" s="51" t="s">
        <v>55</v>
      </c>
      <c r="C329" s="52">
        <f>SUM(C328)</f>
        <v>0</v>
      </c>
      <c r="D329" s="52">
        <f>SUM(D328)</f>
        <v>45</v>
      </c>
      <c r="E329" s="52">
        <f aca="true" t="shared" si="136" ref="E329:Y329">SUM(E328)</f>
        <v>29</v>
      </c>
      <c r="F329" s="52">
        <f t="shared" si="136"/>
        <v>74</v>
      </c>
      <c r="G329" s="52">
        <f t="shared" si="136"/>
        <v>0</v>
      </c>
      <c r="H329" s="52">
        <f t="shared" si="136"/>
        <v>0</v>
      </c>
      <c r="I329" s="52">
        <f t="shared" si="136"/>
        <v>0</v>
      </c>
      <c r="J329" s="52">
        <f t="shared" si="136"/>
        <v>0</v>
      </c>
      <c r="K329" s="52">
        <f t="shared" si="136"/>
        <v>0</v>
      </c>
      <c r="L329" s="52">
        <f t="shared" si="136"/>
        <v>0</v>
      </c>
      <c r="M329" s="52">
        <f t="shared" si="136"/>
        <v>0</v>
      </c>
      <c r="N329" s="52">
        <f t="shared" si="136"/>
        <v>0</v>
      </c>
      <c r="O329" s="52">
        <f t="shared" si="136"/>
        <v>0</v>
      </c>
      <c r="P329" s="52">
        <f t="shared" si="136"/>
        <v>45</v>
      </c>
      <c r="Q329" s="52">
        <f t="shared" si="136"/>
        <v>29</v>
      </c>
      <c r="R329" s="52">
        <f t="shared" si="136"/>
        <v>74</v>
      </c>
      <c r="S329" s="44"/>
      <c r="T329" s="52">
        <f t="shared" si="136"/>
        <v>0</v>
      </c>
      <c r="U329" s="52">
        <f t="shared" si="136"/>
        <v>0</v>
      </c>
      <c r="V329" s="52">
        <f t="shared" si="136"/>
        <v>0</v>
      </c>
      <c r="W329" s="52">
        <f t="shared" si="136"/>
        <v>45</v>
      </c>
      <c r="X329" s="52">
        <f t="shared" si="136"/>
        <v>29</v>
      </c>
      <c r="Y329" s="52">
        <f t="shared" si="136"/>
        <v>74</v>
      </c>
    </row>
    <row r="330" spans="1:25" s="40" customFormat="1" ht="19.5" customHeight="1">
      <c r="A330" s="56"/>
      <c r="B330" s="57" t="s">
        <v>23</v>
      </c>
      <c r="C330" s="58">
        <f>C320+C329</f>
        <v>0</v>
      </c>
      <c r="D330" s="58">
        <f>D320+D329</f>
        <v>218</v>
      </c>
      <c r="E330" s="58">
        <f aca="true" t="shared" si="137" ref="E330:Y330">E320+E329</f>
        <v>233</v>
      </c>
      <c r="F330" s="58">
        <f t="shared" si="137"/>
        <v>451</v>
      </c>
      <c r="G330" s="58">
        <f t="shared" si="137"/>
        <v>0</v>
      </c>
      <c r="H330" s="58">
        <f t="shared" si="137"/>
        <v>0</v>
      </c>
      <c r="I330" s="58">
        <f t="shared" si="137"/>
        <v>0</v>
      </c>
      <c r="J330" s="58">
        <f t="shared" si="137"/>
        <v>0</v>
      </c>
      <c r="K330" s="58">
        <f t="shared" si="137"/>
        <v>0</v>
      </c>
      <c r="L330" s="58">
        <f t="shared" si="137"/>
        <v>0</v>
      </c>
      <c r="M330" s="58">
        <f t="shared" si="137"/>
        <v>0</v>
      </c>
      <c r="N330" s="58">
        <f t="shared" si="137"/>
        <v>0</v>
      </c>
      <c r="O330" s="58">
        <f t="shared" si="137"/>
        <v>0</v>
      </c>
      <c r="P330" s="58">
        <f t="shared" si="137"/>
        <v>218</v>
      </c>
      <c r="Q330" s="58">
        <f t="shared" si="137"/>
        <v>233</v>
      </c>
      <c r="R330" s="58">
        <f t="shared" si="137"/>
        <v>451</v>
      </c>
      <c r="S330" s="44"/>
      <c r="T330" s="58">
        <f t="shared" si="137"/>
        <v>0</v>
      </c>
      <c r="U330" s="58">
        <f t="shared" si="137"/>
        <v>0</v>
      </c>
      <c r="V330" s="58">
        <f t="shared" si="137"/>
        <v>0</v>
      </c>
      <c r="W330" s="58">
        <f t="shared" si="137"/>
        <v>218</v>
      </c>
      <c r="X330" s="58">
        <f t="shared" si="137"/>
        <v>233</v>
      </c>
      <c r="Y330" s="58">
        <f t="shared" si="137"/>
        <v>451</v>
      </c>
    </row>
    <row r="331" spans="1:25" ht="19.5" customHeight="1">
      <c r="A331" s="59" t="s">
        <v>197</v>
      </c>
      <c r="B331" s="23"/>
      <c r="C331" s="81"/>
      <c r="D331" s="15"/>
      <c r="E331" s="15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7"/>
      <c r="T331" s="16"/>
      <c r="U331" s="16"/>
      <c r="V331" s="16"/>
      <c r="W331" s="16"/>
      <c r="X331" s="16"/>
      <c r="Y331" s="18"/>
    </row>
    <row r="332" spans="1:25" ht="19.5" customHeight="1">
      <c r="A332" s="59"/>
      <c r="B332" s="62" t="s">
        <v>15</v>
      </c>
      <c r="C332" s="54"/>
      <c r="D332" s="15"/>
      <c r="E332" s="15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7"/>
      <c r="T332" s="16"/>
      <c r="U332" s="16"/>
      <c r="V332" s="16"/>
      <c r="W332" s="16"/>
      <c r="X332" s="16"/>
      <c r="Y332" s="18"/>
    </row>
    <row r="333" spans="1:25" ht="19.5" customHeight="1">
      <c r="A333" s="22"/>
      <c r="B333" s="105" t="s">
        <v>198</v>
      </c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6"/>
    </row>
    <row r="334" spans="1:25" ht="19.5" customHeight="1">
      <c r="A334" s="22"/>
      <c r="B334" s="46" t="s">
        <v>199</v>
      </c>
      <c r="C334" s="55"/>
      <c r="D334" s="25">
        <v>8</v>
      </c>
      <c r="E334" s="25">
        <v>17</v>
      </c>
      <c r="F334" s="26">
        <f aca="true" t="shared" si="138" ref="F334:F343">D334+E334</f>
        <v>25</v>
      </c>
      <c r="G334" s="26">
        <v>0</v>
      </c>
      <c r="H334" s="26">
        <v>0</v>
      </c>
      <c r="I334" s="26">
        <f aca="true" t="shared" si="139" ref="I334:I343">G334+H334</f>
        <v>0</v>
      </c>
      <c r="J334" s="26">
        <v>0</v>
      </c>
      <c r="K334" s="26">
        <v>0</v>
      </c>
      <c r="L334" s="26">
        <f aca="true" t="shared" si="140" ref="L334:L343">J334+K334</f>
        <v>0</v>
      </c>
      <c r="M334" s="26">
        <v>0</v>
      </c>
      <c r="N334" s="26">
        <v>0</v>
      </c>
      <c r="O334" s="26">
        <f aca="true" t="shared" si="141" ref="O334:O343">M334+N334</f>
        <v>0</v>
      </c>
      <c r="P334" s="26">
        <f>D334+G334+J334+M334</f>
        <v>8</v>
      </c>
      <c r="Q334" s="26">
        <f>E334+H334+K334+N334</f>
        <v>17</v>
      </c>
      <c r="R334" s="26">
        <f aca="true" t="shared" si="142" ref="R334:R343">P334+Q334</f>
        <v>25</v>
      </c>
      <c r="S334" s="27">
        <v>2</v>
      </c>
      <c r="T334" s="26" t="str">
        <f aca="true" t="shared" si="143" ref="T334:T343">IF(S334=1,P334,"0")</f>
        <v>0</v>
      </c>
      <c r="U334" s="26" t="str">
        <f aca="true" t="shared" si="144" ref="U334:U343">IF(S334=1,Q334,"0")</f>
        <v>0</v>
      </c>
      <c r="V334" s="26">
        <f aca="true" t="shared" si="145" ref="V334:V343">T334+U334</f>
        <v>0</v>
      </c>
      <c r="W334" s="26">
        <f aca="true" t="shared" si="146" ref="W334:W343">IF(S334=2,P334,"0")</f>
        <v>8</v>
      </c>
      <c r="X334" s="26">
        <f aca="true" t="shared" si="147" ref="X334:X343">IF(S334=2,Q334,"0")</f>
        <v>17</v>
      </c>
      <c r="Y334" s="26">
        <f aca="true" t="shared" si="148" ref="Y334:Y343">W334+X334</f>
        <v>25</v>
      </c>
    </row>
    <row r="335" spans="1:25" ht="19.5" customHeight="1">
      <c r="A335" s="22"/>
      <c r="B335" s="48" t="s">
        <v>200</v>
      </c>
      <c r="C335" s="24"/>
      <c r="D335" s="25">
        <v>11</v>
      </c>
      <c r="E335" s="25">
        <v>58</v>
      </c>
      <c r="F335" s="26">
        <f t="shared" si="138"/>
        <v>69</v>
      </c>
      <c r="G335" s="26">
        <v>0</v>
      </c>
      <c r="H335" s="26">
        <v>0</v>
      </c>
      <c r="I335" s="26">
        <f t="shared" si="139"/>
        <v>0</v>
      </c>
      <c r="J335" s="26">
        <v>0</v>
      </c>
      <c r="K335" s="26">
        <v>0</v>
      </c>
      <c r="L335" s="26">
        <f t="shared" si="140"/>
        <v>0</v>
      </c>
      <c r="M335" s="26">
        <v>0</v>
      </c>
      <c r="N335" s="26">
        <v>0</v>
      </c>
      <c r="O335" s="26">
        <f t="shared" si="141"/>
        <v>0</v>
      </c>
      <c r="P335" s="26">
        <f aca="true" t="shared" si="149" ref="P335:Q343">D335+G335+J335+M335</f>
        <v>11</v>
      </c>
      <c r="Q335" s="26">
        <f t="shared" si="149"/>
        <v>58</v>
      </c>
      <c r="R335" s="26">
        <f t="shared" si="142"/>
        <v>69</v>
      </c>
      <c r="S335" s="27">
        <v>2</v>
      </c>
      <c r="T335" s="26" t="str">
        <f t="shared" si="143"/>
        <v>0</v>
      </c>
      <c r="U335" s="26" t="str">
        <f t="shared" si="144"/>
        <v>0</v>
      </c>
      <c r="V335" s="26">
        <f t="shared" si="145"/>
        <v>0</v>
      </c>
      <c r="W335" s="26">
        <f t="shared" si="146"/>
        <v>11</v>
      </c>
      <c r="X335" s="26">
        <f t="shared" si="147"/>
        <v>58</v>
      </c>
      <c r="Y335" s="26">
        <f t="shared" si="148"/>
        <v>69</v>
      </c>
    </row>
    <row r="336" spans="1:25" ht="19.5" customHeight="1">
      <c r="A336" s="22"/>
      <c r="B336" s="46" t="s">
        <v>201</v>
      </c>
      <c r="C336" s="55"/>
      <c r="D336" s="25">
        <v>12</v>
      </c>
      <c r="E336" s="25">
        <v>20</v>
      </c>
      <c r="F336" s="26">
        <f t="shared" si="138"/>
        <v>32</v>
      </c>
      <c r="G336" s="26">
        <v>0</v>
      </c>
      <c r="H336" s="26">
        <v>0</v>
      </c>
      <c r="I336" s="26">
        <f t="shared" si="139"/>
        <v>0</v>
      </c>
      <c r="J336" s="26">
        <v>0</v>
      </c>
      <c r="K336" s="26">
        <v>0</v>
      </c>
      <c r="L336" s="26">
        <f t="shared" si="140"/>
        <v>0</v>
      </c>
      <c r="M336" s="26">
        <v>0</v>
      </c>
      <c r="N336" s="26">
        <v>0</v>
      </c>
      <c r="O336" s="26">
        <f t="shared" si="141"/>
        <v>0</v>
      </c>
      <c r="P336" s="26">
        <f t="shared" si="149"/>
        <v>12</v>
      </c>
      <c r="Q336" s="26">
        <f t="shared" si="149"/>
        <v>20</v>
      </c>
      <c r="R336" s="26">
        <f t="shared" si="142"/>
        <v>32</v>
      </c>
      <c r="S336" s="27">
        <v>2</v>
      </c>
      <c r="T336" s="26" t="str">
        <f t="shared" si="143"/>
        <v>0</v>
      </c>
      <c r="U336" s="26" t="str">
        <f t="shared" si="144"/>
        <v>0</v>
      </c>
      <c r="V336" s="26">
        <f t="shared" si="145"/>
        <v>0</v>
      </c>
      <c r="W336" s="26">
        <f t="shared" si="146"/>
        <v>12</v>
      </c>
      <c r="X336" s="26">
        <f t="shared" si="147"/>
        <v>20</v>
      </c>
      <c r="Y336" s="26">
        <f t="shared" si="148"/>
        <v>32</v>
      </c>
    </row>
    <row r="337" spans="1:25" ht="19.5" customHeight="1">
      <c r="A337" s="12"/>
      <c r="B337" s="46" t="s">
        <v>202</v>
      </c>
      <c r="C337" s="55"/>
      <c r="D337" s="25">
        <v>10</v>
      </c>
      <c r="E337" s="25">
        <v>66</v>
      </c>
      <c r="F337" s="26">
        <f t="shared" si="138"/>
        <v>76</v>
      </c>
      <c r="G337" s="26">
        <v>0</v>
      </c>
      <c r="H337" s="26">
        <v>0</v>
      </c>
      <c r="I337" s="26">
        <f t="shared" si="139"/>
        <v>0</v>
      </c>
      <c r="J337" s="26">
        <v>0</v>
      </c>
      <c r="K337" s="26">
        <v>0</v>
      </c>
      <c r="L337" s="26">
        <f t="shared" si="140"/>
        <v>0</v>
      </c>
      <c r="M337" s="26">
        <v>0</v>
      </c>
      <c r="N337" s="26">
        <v>0</v>
      </c>
      <c r="O337" s="26">
        <f t="shared" si="141"/>
        <v>0</v>
      </c>
      <c r="P337" s="26">
        <f t="shared" si="149"/>
        <v>10</v>
      </c>
      <c r="Q337" s="26">
        <f t="shared" si="149"/>
        <v>66</v>
      </c>
      <c r="R337" s="26">
        <f t="shared" si="142"/>
        <v>76</v>
      </c>
      <c r="S337" s="27">
        <v>2</v>
      </c>
      <c r="T337" s="26" t="str">
        <f t="shared" si="143"/>
        <v>0</v>
      </c>
      <c r="U337" s="26" t="str">
        <f t="shared" si="144"/>
        <v>0</v>
      </c>
      <c r="V337" s="26">
        <f t="shared" si="145"/>
        <v>0</v>
      </c>
      <c r="W337" s="26">
        <f t="shared" si="146"/>
        <v>10</v>
      </c>
      <c r="X337" s="26">
        <f t="shared" si="147"/>
        <v>66</v>
      </c>
      <c r="Y337" s="26">
        <f t="shared" si="148"/>
        <v>76</v>
      </c>
    </row>
    <row r="338" spans="1:25" ht="19.5" customHeight="1">
      <c r="A338" s="12"/>
      <c r="B338" s="46" t="s">
        <v>203</v>
      </c>
      <c r="C338" s="55"/>
      <c r="D338" s="25">
        <v>0</v>
      </c>
      <c r="E338" s="25">
        <v>0</v>
      </c>
      <c r="F338" s="26">
        <f>D338+E338</f>
        <v>0</v>
      </c>
      <c r="G338" s="26">
        <v>0</v>
      </c>
      <c r="H338" s="26">
        <v>0</v>
      </c>
      <c r="I338" s="26">
        <f>G338+H338</f>
        <v>0</v>
      </c>
      <c r="J338" s="26">
        <v>0</v>
      </c>
      <c r="K338" s="26">
        <v>0</v>
      </c>
      <c r="L338" s="26">
        <f>J338+K338</f>
        <v>0</v>
      </c>
      <c r="M338" s="26">
        <v>0</v>
      </c>
      <c r="N338" s="26">
        <v>0</v>
      </c>
      <c r="O338" s="26">
        <f>M338+N338</f>
        <v>0</v>
      </c>
      <c r="P338" s="26">
        <f t="shared" si="149"/>
        <v>0</v>
      </c>
      <c r="Q338" s="26">
        <f t="shared" si="149"/>
        <v>0</v>
      </c>
      <c r="R338" s="26">
        <f>P338+Q338</f>
        <v>0</v>
      </c>
      <c r="S338" s="27">
        <v>2</v>
      </c>
      <c r="T338" s="26" t="str">
        <f>IF(S338=1,P338,"0")</f>
        <v>0</v>
      </c>
      <c r="U338" s="26" t="str">
        <f>IF(S338=1,Q338,"0")</f>
        <v>0</v>
      </c>
      <c r="V338" s="26">
        <f>T338+U338</f>
        <v>0</v>
      </c>
      <c r="W338" s="26">
        <f>IF(S338=2,P338,"0")</f>
        <v>0</v>
      </c>
      <c r="X338" s="26">
        <f>IF(S338=2,Q338,"0")</f>
        <v>0</v>
      </c>
      <c r="Y338" s="26">
        <f>W338+X338</f>
        <v>0</v>
      </c>
    </row>
    <row r="339" spans="1:25" ht="19.5" customHeight="1">
      <c r="A339" s="22"/>
      <c r="B339" s="46" t="s">
        <v>49</v>
      </c>
      <c r="C339" s="55"/>
      <c r="D339" s="25">
        <v>32</v>
      </c>
      <c r="E339" s="25">
        <v>48</v>
      </c>
      <c r="F339" s="26">
        <f t="shared" si="138"/>
        <v>80</v>
      </c>
      <c r="G339" s="26">
        <v>0</v>
      </c>
      <c r="H339" s="26">
        <v>0</v>
      </c>
      <c r="I339" s="26">
        <f t="shared" si="139"/>
        <v>0</v>
      </c>
      <c r="J339" s="26">
        <v>0</v>
      </c>
      <c r="K339" s="26">
        <v>0</v>
      </c>
      <c r="L339" s="26">
        <f t="shared" si="140"/>
        <v>0</v>
      </c>
      <c r="M339" s="26">
        <v>0</v>
      </c>
      <c r="N339" s="26">
        <v>0</v>
      </c>
      <c r="O339" s="26">
        <f t="shared" si="141"/>
        <v>0</v>
      </c>
      <c r="P339" s="26">
        <f t="shared" si="149"/>
        <v>32</v>
      </c>
      <c r="Q339" s="26">
        <f t="shared" si="149"/>
        <v>48</v>
      </c>
      <c r="R339" s="26">
        <f t="shared" si="142"/>
        <v>80</v>
      </c>
      <c r="S339" s="27">
        <v>2</v>
      </c>
      <c r="T339" s="26" t="str">
        <f t="shared" si="143"/>
        <v>0</v>
      </c>
      <c r="U339" s="26" t="str">
        <f t="shared" si="144"/>
        <v>0</v>
      </c>
      <c r="V339" s="26">
        <f t="shared" si="145"/>
        <v>0</v>
      </c>
      <c r="W339" s="26">
        <f t="shared" si="146"/>
        <v>32</v>
      </c>
      <c r="X339" s="26">
        <f t="shared" si="147"/>
        <v>48</v>
      </c>
      <c r="Y339" s="26">
        <f t="shared" si="148"/>
        <v>80</v>
      </c>
    </row>
    <row r="340" spans="1:25" ht="19.5" customHeight="1">
      <c r="A340" s="22"/>
      <c r="B340" s="46" t="s">
        <v>204</v>
      </c>
      <c r="C340" s="55"/>
      <c r="D340" s="25">
        <v>0</v>
      </c>
      <c r="E340" s="25">
        <v>0</v>
      </c>
      <c r="F340" s="26">
        <f>D340+E340</f>
        <v>0</v>
      </c>
      <c r="G340" s="26">
        <v>0</v>
      </c>
      <c r="H340" s="26">
        <v>0</v>
      </c>
      <c r="I340" s="26">
        <f>G340+H340</f>
        <v>0</v>
      </c>
      <c r="J340" s="26">
        <v>0</v>
      </c>
      <c r="K340" s="26">
        <v>0</v>
      </c>
      <c r="L340" s="26">
        <f>J340+K340</f>
        <v>0</v>
      </c>
      <c r="M340" s="26">
        <v>0</v>
      </c>
      <c r="N340" s="26">
        <v>0</v>
      </c>
      <c r="O340" s="26">
        <f>M340+N340</f>
        <v>0</v>
      </c>
      <c r="P340" s="26">
        <f t="shared" si="149"/>
        <v>0</v>
      </c>
      <c r="Q340" s="26">
        <f t="shared" si="149"/>
        <v>0</v>
      </c>
      <c r="R340" s="26">
        <f>P340+Q340</f>
        <v>0</v>
      </c>
      <c r="S340" s="27">
        <v>2</v>
      </c>
      <c r="T340" s="26" t="str">
        <f>IF(S340=1,P340,"0")</f>
        <v>0</v>
      </c>
      <c r="U340" s="26" t="str">
        <f>IF(S340=1,Q340,"0")</f>
        <v>0</v>
      </c>
      <c r="V340" s="26">
        <f>T340+U340</f>
        <v>0</v>
      </c>
      <c r="W340" s="26">
        <f>IF(S340=2,P340,"0")</f>
        <v>0</v>
      </c>
      <c r="X340" s="26">
        <f>IF(S340=2,Q340,"0")</f>
        <v>0</v>
      </c>
      <c r="Y340" s="26">
        <f>W340+X340</f>
        <v>0</v>
      </c>
    </row>
    <row r="341" spans="1:25" ht="19.5" customHeight="1">
      <c r="A341" s="22"/>
      <c r="B341" s="48" t="s">
        <v>205</v>
      </c>
      <c r="C341" s="24"/>
      <c r="D341" s="25">
        <v>36</v>
      </c>
      <c r="E341" s="25">
        <v>39</v>
      </c>
      <c r="F341" s="26">
        <f t="shared" si="138"/>
        <v>75</v>
      </c>
      <c r="G341" s="26">
        <v>0</v>
      </c>
      <c r="H341" s="26">
        <v>0</v>
      </c>
      <c r="I341" s="26">
        <f t="shared" si="139"/>
        <v>0</v>
      </c>
      <c r="J341" s="26">
        <v>0</v>
      </c>
      <c r="K341" s="26">
        <v>0</v>
      </c>
      <c r="L341" s="26">
        <f t="shared" si="140"/>
        <v>0</v>
      </c>
      <c r="M341" s="26">
        <v>0</v>
      </c>
      <c r="N341" s="26">
        <v>0</v>
      </c>
      <c r="O341" s="26">
        <f t="shared" si="141"/>
        <v>0</v>
      </c>
      <c r="P341" s="26">
        <f t="shared" si="149"/>
        <v>36</v>
      </c>
      <c r="Q341" s="26">
        <f t="shared" si="149"/>
        <v>39</v>
      </c>
      <c r="R341" s="26">
        <f t="shared" si="142"/>
        <v>75</v>
      </c>
      <c r="S341" s="27">
        <v>2</v>
      </c>
      <c r="T341" s="26" t="str">
        <f t="shared" si="143"/>
        <v>0</v>
      </c>
      <c r="U341" s="26" t="str">
        <f t="shared" si="144"/>
        <v>0</v>
      </c>
      <c r="V341" s="26">
        <f t="shared" si="145"/>
        <v>0</v>
      </c>
      <c r="W341" s="26">
        <f t="shared" si="146"/>
        <v>36</v>
      </c>
      <c r="X341" s="26">
        <f t="shared" si="147"/>
        <v>39</v>
      </c>
      <c r="Y341" s="26">
        <f t="shared" si="148"/>
        <v>75</v>
      </c>
    </row>
    <row r="342" spans="1:25" ht="19.5" customHeight="1">
      <c r="A342" s="22"/>
      <c r="B342" s="48" t="s">
        <v>206</v>
      </c>
      <c r="C342" s="24"/>
      <c r="D342" s="25">
        <v>0</v>
      </c>
      <c r="E342" s="25">
        <v>0</v>
      </c>
      <c r="F342" s="26">
        <f>D342+E342</f>
        <v>0</v>
      </c>
      <c r="G342" s="26">
        <v>0</v>
      </c>
      <c r="H342" s="26">
        <v>0</v>
      </c>
      <c r="I342" s="26">
        <f>G342+H342</f>
        <v>0</v>
      </c>
      <c r="J342" s="26">
        <v>0</v>
      </c>
      <c r="K342" s="26">
        <v>0</v>
      </c>
      <c r="L342" s="26">
        <f>J342+K342</f>
        <v>0</v>
      </c>
      <c r="M342" s="26">
        <v>0</v>
      </c>
      <c r="N342" s="26">
        <v>0</v>
      </c>
      <c r="O342" s="26">
        <f>M342+N342</f>
        <v>0</v>
      </c>
      <c r="P342" s="26">
        <f t="shared" si="149"/>
        <v>0</v>
      </c>
      <c r="Q342" s="26">
        <f t="shared" si="149"/>
        <v>0</v>
      </c>
      <c r="R342" s="26">
        <f>P342+Q342</f>
        <v>0</v>
      </c>
      <c r="S342" s="27">
        <v>2</v>
      </c>
      <c r="T342" s="26" t="str">
        <f>IF(S342=1,P342,"0")</f>
        <v>0</v>
      </c>
      <c r="U342" s="26" t="str">
        <f>IF(S342=1,Q342,"0")</f>
        <v>0</v>
      </c>
      <c r="V342" s="26">
        <f>T342+U342</f>
        <v>0</v>
      </c>
      <c r="W342" s="26">
        <f>IF(S342=2,P342,"0")</f>
        <v>0</v>
      </c>
      <c r="X342" s="26">
        <f>IF(S342=2,Q342,"0")</f>
        <v>0</v>
      </c>
      <c r="Y342" s="26">
        <f>W342+X342</f>
        <v>0</v>
      </c>
    </row>
    <row r="343" spans="1:25" ht="19.5" customHeight="1">
      <c r="A343" s="22"/>
      <c r="B343" s="46" t="s">
        <v>207</v>
      </c>
      <c r="C343" s="55"/>
      <c r="D343" s="25">
        <v>0</v>
      </c>
      <c r="E343" s="25">
        <v>0</v>
      </c>
      <c r="F343" s="26">
        <f t="shared" si="138"/>
        <v>0</v>
      </c>
      <c r="G343" s="26">
        <v>0</v>
      </c>
      <c r="H343" s="26">
        <v>0</v>
      </c>
      <c r="I343" s="26">
        <f t="shared" si="139"/>
        <v>0</v>
      </c>
      <c r="J343" s="26">
        <v>0</v>
      </c>
      <c r="K343" s="26">
        <v>0</v>
      </c>
      <c r="L343" s="26">
        <f t="shared" si="140"/>
        <v>0</v>
      </c>
      <c r="M343" s="26">
        <v>0</v>
      </c>
      <c r="N343" s="26">
        <v>0</v>
      </c>
      <c r="O343" s="26">
        <f t="shared" si="141"/>
        <v>0</v>
      </c>
      <c r="P343" s="26">
        <f t="shared" si="149"/>
        <v>0</v>
      </c>
      <c r="Q343" s="26">
        <f t="shared" si="149"/>
        <v>0</v>
      </c>
      <c r="R343" s="26">
        <f t="shared" si="142"/>
        <v>0</v>
      </c>
      <c r="S343" s="27">
        <v>2</v>
      </c>
      <c r="T343" s="26" t="str">
        <f t="shared" si="143"/>
        <v>0</v>
      </c>
      <c r="U343" s="26" t="str">
        <f t="shared" si="144"/>
        <v>0</v>
      </c>
      <c r="V343" s="26">
        <f t="shared" si="145"/>
        <v>0</v>
      </c>
      <c r="W343" s="26">
        <f t="shared" si="146"/>
        <v>0</v>
      </c>
      <c r="X343" s="26">
        <f t="shared" si="147"/>
        <v>0</v>
      </c>
      <c r="Y343" s="26">
        <f t="shared" si="148"/>
        <v>0</v>
      </c>
    </row>
    <row r="344" spans="1:25" s="32" customFormat="1" ht="19.5" customHeight="1">
      <c r="A344" s="28"/>
      <c r="B344" s="29" t="s">
        <v>21</v>
      </c>
      <c r="C344" s="30">
        <f>SUM(C334:C343)</f>
        <v>0</v>
      </c>
      <c r="D344" s="30">
        <f>SUM(D334:D343)</f>
        <v>109</v>
      </c>
      <c r="E344" s="30">
        <f aca="true" t="shared" si="150" ref="E344:Y344">SUM(E334:E343)</f>
        <v>248</v>
      </c>
      <c r="F344" s="30">
        <f t="shared" si="150"/>
        <v>357</v>
      </c>
      <c r="G344" s="30">
        <f t="shared" si="150"/>
        <v>0</v>
      </c>
      <c r="H344" s="30">
        <f t="shared" si="150"/>
        <v>0</v>
      </c>
      <c r="I344" s="30">
        <f t="shared" si="150"/>
        <v>0</v>
      </c>
      <c r="J344" s="30">
        <f t="shared" si="150"/>
        <v>0</v>
      </c>
      <c r="K344" s="30">
        <f t="shared" si="150"/>
        <v>0</v>
      </c>
      <c r="L344" s="30">
        <f t="shared" si="150"/>
        <v>0</v>
      </c>
      <c r="M344" s="30">
        <f t="shared" si="150"/>
        <v>0</v>
      </c>
      <c r="N344" s="30">
        <f t="shared" si="150"/>
        <v>0</v>
      </c>
      <c r="O344" s="30">
        <f t="shared" si="150"/>
        <v>0</v>
      </c>
      <c r="P344" s="30">
        <f t="shared" si="150"/>
        <v>109</v>
      </c>
      <c r="Q344" s="30">
        <f t="shared" si="150"/>
        <v>248</v>
      </c>
      <c r="R344" s="30">
        <f t="shared" si="150"/>
        <v>357</v>
      </c>
      <c r="S344" s="31"/>
      <c r="T344" s="30">
        <f t="shared" si="150"/>
        <v>0</v>
      </c>
      <c r="U344" s="30">
        <f t="shared" si="150"/>
        <v>0</v>
      </c>
      <c r="V344" s="30">
        <f t="shared" si="150"/>
        <v>0</v>
      </c>
      <c r="W344" s="30">
        <f t="shared" si="150"/>
        <v>109</v>
      </c>
      <c r="X344" s="30">
        <f t="shared" si="150"/>
        <v>248</v>
      </c>
      <c r="Y344" s="30">
        <f t="shared" si="150"/>
        <v>357</v>
      </c>
    </row>
    <row r="345" spans="1:25" ht="19.5" customHeight="1">
      <c r="A345" s="12"/>
      <c r="B345" s="105" t="s">
        <v>208</v>
      </c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6"/>
    </row>
    <row r="346" spans="1:25" ht="19.5" customHeight="1">
      <c r="A346" s="12"/>
      <c r="B346" s="46" t="s">
        <v>49</v>
      </c>
      <c r="C346" s="63"/>
      <c r="D346" s="25">
        <v>33</v>
      </c>
      <c r="E346" s="25">
        <v>15</v>
      </c>
      <c r="F346" s="26">
        <f>D346+E346</f>
        <v>48</v>
      </c>
      <c r="G346" s="26">
        <v>0</v>
      </c>
      <c r="H346" s="26">
        <v>0</v>
      </c>
      <c r="I346" s="26">
        <f>G346+H346</f>
        <v>0</v>
      </c>
      <c r="J346" s="26">
        <v>0</v>
      </c>
      <c r="K346" s="26">
        <v>0</v>
      </c>
      <c r="L346" s="26">
        <f>J346+K346</f>
        <v>0</v>
      </c>
      <c r="M346" s="26">
        <v>0</v>
      </c>
      <c r="N346" s="26">
        <v>0</v>
      </c>
      <c r="O346" s="26">
        <f>M346+N346</f>
        <v>0</v>
      </c>
      <c r="P346" s="26">
        <f>D346+G346+J346+M346</f>
        <v>33</v>
      </c>
      <c r="Q346" s="26">
        <f>E346+H346+K346+N346</f>
        <v>15</v>
      </c>
      <c r="R346" s="26">
        <f>P346+Q346</f>
        <v>48</v>
      </c>
      <c r="S346" s="27">
        <v>2</v>
      </c>
      <c r="T346" s="26" t="str">
        <f>IF(S346=1,P346,"0")</f>
        <v>0</v>
      </c>
      <c r="U346" s="26" t="str">
        <f>IF(S346=1,Q346,"0")</f>
        <v>0</v>
      </c>
      <c r="V346" s="26">
        <f>T346+U346</f>
        <v>0</v>
      </c>
      <c r="W346" s="26">
        <f>IF(S346=2,P346,"0")</f>
        <v>33</v>
      </c>
      <c r="X346" s="26">
        <f>IF(S346=2,Q346,"0")</f>
        <v>15</v>
      </c>
      <c r="Y346" s="26">
        <f>W346+X346</f>
        <v>48</v>
      </c>
    </row>
    <row r="347" spans="1:25" s="32" customFormat="1" ht="19.5" customHeight="1">
      <c r="A347" s="28"/>
      <c r="B347" s="29" t="s">
        <v>21</v>
      </c>
      <c r="C347" s="30">
        <f>SUM(C346)</f>
        <v>0</v>
      </c>
      <c r="D347" s="30">
        <f>SUM(D346)</f>
        <v>33</v>
      </c>
      <c r="E347" s="30">
        <f aca="true" t="shared" si="151" ref="E347:Y347">SUM(E346)</f>
        <v>15</v>
      </c>
      <c r="F347" s="30">
        <f t="shared" si="151"/>
        <v>48</v>
      </c>
      <c r="G347" s="30">
        <f t="shared" si="151"/>
        <v>0</v>
      </c>
      <c r="H347" s="30">
        <f t="shared" si="151"/>
        <v>0</v>
      </c>
      <c r="I347" s="30">
        <f t="shared" si="151"/>
        <v>0</v>
      </c>
      <c r="J347" s="30">
        <f t="shared" si="151"/>
        <v>0</v>
      </c>
      <c r="K347" s="30">
        <f t="shared" si="151"/>
        <v>0</v>
      </c>
      <c r="L347" s="30">
        <f t="shared" si="151"/>
        <v>0</v>
      </c>
      <c r="M347" s="30">
        <f t="shared" si="151"/>
        <v>0</v>
      </c>
      <c r="N347" s="30">
        <f t="shared" si="151"/>
        <v>0</v>
      </c>
      <c r="O347" s="30">
        <f t="shared" si="151"/>
        <v>0</v>
      </c>
      <c r="P347" s="30">
        <f t="shared" si="151"/>
        <v>33</v>
      </c>
      <c r="Q347" s="30">
        <f t="shared" si="151"/>
        <v>15</v>
      </c>
      <c r="R347" s="30">
        <f t="shared" si="151"/>
        <v>48</v>
      </c>
      <c r="S347" s="31"/>
      <c r="T347" s="30">
        <f t="shared" si="151"/>
        <v>0</v>
      </c>
      <c r="U347" s="30">
        <f t="shared" si="151"/>
        <v>0</v>
      </c>
      <c r="V347" s="30">
        <f t="shared" si="151"/>
        <v>0</v>
      </c>
      <c r="W347" s="30">
        <f t="shared" si="151"/>
        <v>33</v>
      </c>
      <c r="X347" s="30">
        <f t="shared" si="151"/>
        <v>15</v>
      </c>
      <c r="Y347" s="30">
        <f t="shared" si="151"/>
        <v>48</v>
      </c>
    </row>
    <row r="348" spans="1:25" s="36" customFormat="1" ht="19.5" customHeight="1">
      <c r="A348" s="33"/>
      <c r="B348" s="34" t="s">
        <v>22</v>
      </c>
      <c r="C348" s="35">
        <f>C344+C347</f>
        <v>0</v>
      </c>
      <c r="D348" s="35">
        <f>D344+D347</f>
        <v>142</v>
      </c>
      <c r="E348" s="35">
        <f aca="true" t="shared" si="152" ref="E348:Y348">E344+E347</f>
        <v>263</v>
      </c>
      <c r="F348" s="35">
        <f t="shared" si="152"/>
        <v>405</v>
      </c>
      <c r="G348" s="35">
        <f t="shared" si="152"/>
        <v>0</v>
      </c>
      <c r="H348" s="35">
        <f t="shared" si="152"/>
        <v>0</v>
      </c>
      <c r="I348" s="35">
        <f t="shared" si="152"/>
        <v>0</v>
      </c>
      <c r="J348" s="35">
        <f t="shared" si="152"/>
        <v>0</v>
      </c>
      <c r="K348" s="35">
        <f t="shared" si="152"/>
        <v>0</v>
      </c>
      <c r="L348" s="35">
        <f t="shared" si="152"/>
        <v>0</v>
      </c>
      <c r="M348" s="35">
        <f t="shared" si="152"/>
        <v>0</v>
      </c>
      <c r="N348" s="35">
        <f t="shared" si="152"/>
        <v>0</v>
      </c>
      <c r="O348" s="35">
        <f t="shared" si="152"/>
        <v>0</v>
      </c>
      <c r="P348" s="35">
        <f t="shared" si="152"/>
        <v>142</v>
      </c>
      <c r="Q348" s="35">
        <f t="shared" si="152"/>
        <v>263</v>
      </c>
      <c r="R348" s="35">
        <f t="shared" si="152"/>
        <v>405</v>
      </c>
      <c r="S348" s="31"/>
      <c r="T348" s="35">
        <f t="shared" si="152"/>
        <v>0</v>
      </c>
      <c r="U348" s="35">
        <f t="shared" si="152"/>
        <v>0</v>
      </c>
      <c r="V348" s="35">
        <f t="shared" si="152"/>
        <v>0</v>
      </c>
      <c r="W348" s="35">
        <f t="shared" si="152"/>
        <v>142</v>
      </c>
      <c r="X348" s="35">
        <f t="shared" si="152"/>
        <v>263</v>
      </c>
      <c r="Y348" s="35">
        <f t="shared" si="152"/>
        <v>405</v>
      </c>
    </row>
    <row r="349" spans="1:25" ht="19.5" customHeight="1">
      <c r="A349" s="12"/>
      <c r="B349" s="82" t="s">
        <v>44</v>
      </c>
      <c r="C349" s="20"/>
      <c r="D349" s="15"/>
      <c r="E349" s="15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7"/>
      <c r="T349" s="16"/>
      <c r="U349" s="16"/>
      <c r="V349" s="16"/>
      <c r="W349" s="16"/>
      <c r="X349" s="16"/>
      <c r="Y349" s="18"/>
    </row>
    <row r="350" spans="1:25" ht="19.5" customHeight="1">
      <c r="A350" s="12"/>
      <c r="B350" s="105" t="s">
        <v>198</v>
      </c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6"/>
    </row>
    <row r="351" spans="1:25" ht="19.5" customHeight="1">
      <c r="A351" s="12"/>
      <c r="B351" s="48" t="s">
        <v>205</v>
      </c>
      <c r="C351" s="20"/>
      <c r="D351" s="25">
        <v>0</v>
      </c>
      <c r="E351" s="25">
        <v>0</v>
      </c>
      <c r="F351" s="26">
        <f>D351+E351</f>
        <v>0</v>
      </c>
      <c r="G351" s="26">
        <v>0</v>
      </c>
      <c r="H351" s="26">
        <v>0</v>
      </c>
      <c r="I351" s="26">
        <f>G351+H351</f>
        <v>0</v>
      </c>
      <c r="J351" s="26">
        <v>0</v>
      </c>
      <c r="K351" s="26">
        <v>0</v>
      </c>
      <c r="L351" s="26">
        <f>J351+K351</f>
        <v>0</v>
      </c>
      <c r="M351" s="26">
        <v>0</v>
      </c>
      <c r="N351" s="26">
        <v>0</v>
      </c>
      <c r="O351" s="26">
        <f>M351+N351</f>
        <v>0</v>
      </c>
      <c r="P351" s="26">
        <f aca="true" t="shared" si="153" ref="P351:Q353">D351+G351+J351+M351</f>
        <v>0</v>
      </c>
      <c r="Q351" s="26">
        <f t="shared" si="153"/>
        <v>0</v>
      </c>
      <c r="R351" s="26">
        <f>P351+Q351</f>
        <v>0</v>
      </c>
      <c r="S351" s="27">
        <v>2</v>
      </c>
      <c r="T351" s="26" t="str">
        <f>IF(S351=1,P351,"0")</f>
        <v>0</v>
      </c>
      <c r="U351" s="26" t="str">
        <f>IF(S351=1,Q351,"0")</f>
        <v>0</v>
      </c>
      <c r="V351" s="26">
        <f>T351+U351</f>
        <v>0</v>
      </c>
      <c r="W351" s="26">
        <f>IF(S351=2,P351,"0")</f>
        <v>0</v>
      </c>
      <c r="X351" s="26">
        <f>IF(S351=2,Q351,"0")</f>
        <v>0</v>
      </c>
      <c r="Y351" s="26">
        <f>W351+X351</f>
        <v>0</v>
      </c>
    </row>
    <row r="352" spans="1:25" ht="19.5" customHeight="1">
      <c r="A352" s="12"/>
      <c r="B352" s="48" t="s">
        <v>199</v>
      </c>
      <c r="C352" s="20"/>
      <c r="D352" s="25">
        <v>0</v>
      </c>
      <c r="E352" s="25">
        <v>0</v>
      </c>
      <c r="F352" s="26">
        <f>D352+E352</f>
        <v>0</v>
      </c>
      <c r="G352" s="26">
        <v>0</v>
      </c>
      <c r="H352" s="26">
        <v>0</v>
      </c>
      <c r="I352" s="26">
        <f>G352+H352</f>
        <v>0</v>
      </c>
      <c r="J352" s="26">
        <v>0</v>
      </c>
      <c r="K352" s="26">
        <v>0</v>
      </c>
      <c r="L352" s="26">
        <f>J352+K352</f>
        <v>0</v>
      </c>
      <c r="M352" s="26">
        <v>0</v>
      </c>
      <c r="N352" s="26">
        <v>0</v>
      </c>
      <c r="O352" s="26">
        <f>M352+N352</f>
        <v>0</v>
      </c>
      <c r="P352" s="26">
        <f t="shared" si="153"/>
        <v>0</v>
      </c>
      <c r="Q352" s="26">
        <f t="shared" si="153"/>
        <v>0</v>
      </c>
      <c r="R352" s="26">
        <f>P352+Q352</f>
        <v>0</v>
      </c>
      <c r="S352" s="27">
        <v>2</v>
      </c>
      <c r="T352" s="26" t="str">
        <f>IF(S352=1,P352,"0")</f>
        <v>0</v>
      </c>
      <c r="U352" s="26" t="str">
        <f>IF(S352=1,Q352,"0")</f>
        <v>0</v>
      </c>
      <c r="V352" s="26">
        <f>T352+U352</f>
        <v>0</v>
      </c>
      <c r="W352" s="26">
        <f>IF(S352=2,P352,"0")</f>
        <v>0</v>
      </c>
      <c r="X352" s="26">
        <f>IF(S352=2,Q352,"0")</f>
        <v>0</v>
      </c>
      <c r="Y352" s="26">
        <f>W352+X352</f>
        <v>0</v>
      </c>
    </row>
    <row r="353" spans="1:25" ht="19.5" customHeight="1">
      <c r="A353" s="12"/>
      <c r="B353" s="48" t="s">
        <v>49</v>
      </c>
      <c r="C353" s="20"/>
      <c r="D353" s="25">
        <v>0</v>
      </c>
      <c r="E353" s="25">
        <v>0</v>
      </c>
      <c r="F353" s="26">
        <f>D353+E353</f>
        <v>0</v>
      </c>
      <c r="G353" s="26">
        <v>0</v>
      </c>
      <c r="H353" s="26">
        <v>0</v>
      </c>
      <c r="I353" s="26">
        <f>G353+H353</f>
        <v>0</v>
      </c>
      <c r="J353" s="26">
        <v>0</v>
      </c>
      <c r="K353" s="26">
        <v>0</v>
      </c>
      <c r="L353" s="26">
        <f>J353+K353</f>
        <v>0</v>
      </c>
      <c r="M353" s="26">
        <v>0</v>
      </c>
      <c r="N353" s="26">
        <v>0</v>
      </c>
      <c r="O353" s="26">
        <f>M353+N353</f>
        <v>0</v>
      </c>
      <c r="P353" s="26">
        <f t="shared" si="153"/>
        <v>0</v>
      </c>
      <c r="Q353" s="26">
        <f t="shared" si="153"/>
        <v>0</v>
      </c>
      <c r="R353" s="26">
        <f>P353+Q353</f>
        <v>0</v>
      </c>
      <c r="S353" s="27">
        <v>2</v>
      </c>
      <c r="T353" s="26" t="str">
        <f>IF(S353=1,P353,"0")</f>
        <v>0</v>
      </c>
      <c r="U353" s="26" t="str">
        <f>IF(S353=1,Q353,"0")</f>
        <v>0</v>
      </c>
      <c r="V353" s="26">
        <f>T353+U353</f>
        <v>0</v>
      </c>
      <c r="W353" s="26">
        <f>IF(S353=2,P353,"0")</f>
        <v>0</v>
      </c>
      <c r="X353" s="26">
        <f>IF(S353=2,Q353,"0")</f>
        <v>0</v>
      </c>
      <c r="Y353" s="26">
        <f>W353+X353</f>
        <v>0</v>
      </c>
    </row>
    <row r="354" spans="1:25" ht="19.5" customHeight="1">
      <c r="A354" s="12"/>
      <c r="B354" s="13" t="s">
        <v>208</v>
      </c>
      <c r="C354" s="13"/>
      <c r="D354" s="25"/>
      <c r="E354" s="25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7"/>
      <c r="T354" s="26"/>
      <c r="U354" s="26"/>
      <c r="V354" s="26"/>
      <c r="W354" s="26"/>
      <c r="X354" s="26"/>
      <c r="Y354" s="26"/>
    </row>
    <row r="355" spans="1:25" ht="19.5" customHeight="1">
      <c r="A355" s="12"/>
      <c r="B355" s="46" t="s">
        <v>49</v>
      </c>
      <c r="C355" s="55"/>
      <c r="D355" s="25">
        <v>0</v>
      </c>
      <c r="E355" s="25">
        <v>0</v>
      </c>
      <c r="F355" s="26">
        <f>D355+E355</f>
        <v>0</v>
      </c>
      <c r="G355" s="26">
        <v>0</v>
      </c>
      <c r="H355" s="26">
        <v>0</v>
      </c>
      <c r="I355" s="26">
        <f>G355+H355</f>
        <v>0</v>
      </c>
      <c r="J355" s="26">
        <v>0</v>
      </c>
      <c r="K355" s="26">
        <v>0</v>
      </c>
      <c r="L355" s="26">
        <f>J355+K355</f>
        <v>0</v>
      </c>
      <c r="M355" s="26">
        <v>0</v>
      </c>
      <c r="N355" s="26">
        <v>0</v>
      </c>
      <c r="O355" s="26">
        <f>M355+N355</f>
        <v>0</v>
      </c>
      <c r="P355" s="26">
        <f aca="true" t="shared" si="154" ref="P355:Q357">D355+G355+J355+M355</f>
        <v>0</v>
      </c>
      <c r="Q355" s="26">
        <f t="shared" si="154"/>
        <v>0</v>
      </c>
      <c r="R355" s="26">
        <f>P355+Q355</f>
        <v>0</v>
      </c>
      <c r="S355" s="27">
        <v>2</v>
      </c>
      <c r="T355" s="26" t="str">
        <f>IF(S355=1,P355,"0")</f>
        <v>0</v>
      </c>
      <c r="U355" s="26" t="str">
        <f>IF(S355=1,Q355,"0")</f>
        <v>0</v>
      </c>
      <c r="V355" s="26">
        <f>T355+U355</f>
        <v>0</v>
      </c>
      <c r="W355" s="26">
        <f>IF(S355=2,P355,"0")</f>
        <v>0</v>
      </c>
      <c r="X355" s="26">
        <f>IF(S355=2,Q355,"0")</f>
        <v>0</v>
      </c>
      <c r="Y355" s="26">
        <f>W355+X355</f>
        <v>0</v>
      </c>
    </row>
    <row r="356" spans="1:25" ht="19.5" customHeight="1">
      <c r="A356" s="12"/>
      <c r="B356" s="46" t="s">
        <v>204</v>
      </c>
      <c r="C356" s="55"/>
      <c r="D356" s="25">
        <v>0</v>
      </c>
      <c r="E356" s="25">
        <v>0</v>
      </c>
      <c r="F356" s="26">
        <f>D356+E356</f>
        <v>0</v>
      </c>
      <c r="G356" s="26">
        <v>0</v>
      </c>
      <c r="H356" s="26">
        <v>0</v>
      </c>
      <c r="I356" s="26">
        <f>G356+H356</f>
        <v>0</v>
      </c>
      <c r="J356" s="26">
        <v>0</v>
      </c>
      <c r="K356" s="26">
        <v>0</v>
      </c>
      <c r="L356" s="26">
        <f>J356+K356</f>
        <v>0</v>
      </c>
      <c r="M356" s="26">
        <v>0</v>
      </c>
      <c r="N356" s="26">
        <v>0</v>
      </c>
      <c r="O356" s="26">
        <f>M356+N356</f>
        <v>0</v>
      </c>
      <c r="P356" s="26">
        <f t="shared" si="154"/>
        <v>0</v>
      </c>
      <c r="Q356" s="26">
        <f t="shared" si="154"/>
        <v>0</v>
      </c>
      <c r="R356" s="26">
        <f>P356+Q356</f>
        <v>0</v>
      </c>
      <c r="S356" s="27">
        <v>2</v>
      </c>
      <c r="T356" s="26" t="str">
        <f>IF(S356=1,P356,"0")</f>
        <v>0</v>
      </c>
      <c r="U356" s="26" t="str">
        <f>IF(S356=1,Q356,"0")</f>
        <v>0</v>
      </c>
      <c r="V356" s="26">
        <f>T356+U356</f>
        <v>0</v>
      </c>
      <c r="W356" s="26">
        <f>IF(S356=2,P356,"0")</f>
        <v>0</v>
      </c>
      <c r="X356" s="26">
        <f>IF(S356=2,Q356,"0")</f>
        <v>0</v>
      </c>
      <c r="Y356" s="26">
        <f>W356+X356</f>
        <v>0</v>
      </c>
    </row>
    <row r="357" spans="1:25" ht="19.5" customHeight="1">
      <c r="A357" s="12"/>
      <c r="B357" s="46" t="s">
        <v>199</v>
      </c>
      <c r="C357" s="55"/>
      <c r="D357" s="25">
        <v>0</v>
      </c>
      <c r="E357" s="25">
        <v>0</v>
      </c>
      <c r="F357" s="26">
        <f>D357+E357</f>
        <v>0</v>
      </c>
      <c r="G357" s="26">
        <v>0</v>
      </c>
      <c r="H357" s="26">
        <v>0</v>
      </c>
      <c r="I357" s="26">
        <f>G357+H357</f>
        <v>0</v>
      </c>
      <c r="J357" s="26">
        <v>0</v>
      </c>
      <c r="K357" s="26">
        <v>0</v>
      </c>
      <c r="L357" s="26">
        <f>J357+K357</f>
        <v>0</v>
      </c>
      <c r="M357" s="26">
        <v>0</v>
      </c>
      <c r="N357" s="26">
        <v>0</v>
      </c>
      <c r="O357" s="26">
        <f>M357+N357</f>
        <v>0</v>
      </c>
      <c r="P357" s="26">
        <f t="shared" si="154"/>
        <v>0</v>
      </c>
      <c r="Q357" s="26">
        <f t="shared" si="154"/>
        <v>0</v>
      </c>
      <c r="R357" s="26">
        <f>P357+Q357</f>
        <v>0</v>
      </c>
      <c r="S357" s="27">
        <v>2</v>
      </c>
      <c r="T357" s="26" t="str">
        <f>IF(S357=1,P357,"0")</f>
        <v>0</v>
      </c>
      <c r="U357" s="26" t="str">
        <f>IF(S357=1,Q357,"0")</f>
        <v>0</v>
      </c>
      <c r="V357" s="26">
        <f>T357+U357</f>
        <v>0</v>
      </c>
      <c r="W357" s="26">
        <f>IF(S357=2,P357,"0")</f>
        <v>0</v>
      </c>
      <c r="X357" s="26">
        <f>IF(S357=2,Q357,"0")</f>
        <v>0</v>
      </c>
      <c r="Y357" s="26">
        <f>W357+X357</f>
        <v>0</v>
      </c>
    </row>
    <row r="358" spans="1:25" s="32" customFormat="1" ht="19.5" customHeight="1">
      <c r="A358" s="83"/>
      <c r="B358" s="29" t="s">
        <v>21</v>
      </c>
      <c r="C358" s="30">
        <f>SUM(C355:C357)</f>
        <v>0</v>
      </c>
      <c r="D358" s="30">
        <f>SUM(D351:D357)</f>
        <v>0</v>
      </c>
      <c r="E358" s="30">
        <f aca="true" t="shared" si="155" ref="E358:Y358">SUM(E351:E357)</f>
        <v>0</v>
      </c>
      <c r="F358" s="30">
        <f t="shared" si="155"/>
        <v>0</v>
      </c>
      <c r="G358" s="30">
        <f t="shared" si="155"/>
        <v>0</v>
      </c>
      <c r="H358" s="30">
        <f t="shared" si="155"/>
        <v>0</v>
      </c>
      <c r="I358" s="30">
        <f t="shared" si="155"/>
        <v>0</v>
      </c>
      <c r="J358" s="30">
        <f t="shared" si="155"/>
        <v>0</v>
      </c>
      <c r="K358" s="30">
        <f t="shared" si="155"/>
        <v>0</v>
      </c>
      <c r="L358" s="30">
        <f t="shared" si="155"/>
        <v>0</v>
      </c>
      <c r="M358" s="30">
        <f t="shared" si="155"/>
        <v>0</v>
      </c>
      <c r="N358" s="30">
        <f t="shared" si="155"/>
        <v>0</v>
      </c>
      <c r="O358" s="30">
        <f t="shared" si="155"/>
        <v>0</v>
      </c>
      <c r="P358" s="30">
        <f t="shared" si="155"/>
        <v>0</v>
      </c>
      <c r="Q358" s="30">
        <f t="shared" si="155"/>
        <v>0</v>
      </c>
      <c r="R358" s="30">
        <f t="shared" si="155"/>
        <v>0</v>
      </c>
      <c r="S358" s="31"/>
      <c r="T358" s="30">
        <f t="shared" si="155"/>
        <v>0</v>
      </c>
      <c r="U358" s="30">
        <f t="shared" si="155"/>
        <v>0</v>
      </c>
      <c r="V358" s="30">
        <f t="shared" si="155"/>
        <v>0</v>
      </c>
      <c r="W358" s="30">
        <f t="shared" si="155"/>
        <v>0</v>
      </c>
      <c r="X358" s="30">
        <f t="shared" si="155"/>
        <v>0</v>
      </c>
      <c r="Y358" s="30">
        <f t="shared" si="155"/>
        <v>0</v>
      </c>
    </row>
    <row r="359" spans="1:25" s="36" customFormat="1" ht="19.5" customHeight="1">
      <c r="A359" s="84"/>
      <c r="B359" s="34" t="s">
        <v>55</v>
      </c>
      <c r="C359" s="35">
        <f>SUM(C358)</f>
        <v>0</v>
      </c>
      <c r="D359" s="35">
        <f aca="true" t="shared" si="156" ref="D359:Y359">SUM(D358)</f>
        <v>0</v>
      </c>
      <c r="E359" s="35">
        <f t="shared" si="156"/>
        <v>0</v>
      </c>
      <c r="F359" s="35">
        <f t="shared" si="156"/>
        <v>0</v>
      </c>
      <c r="G359" s="35">
        <f t="shared" si="156"/>
        <v>0</v>
      </c>
      <c r="H359" s="35">
        <f t="shared" si="156"/>
        <v>0</v>
      </c>
      <c r="I359" s="35">
        <f t="shared" si="156"/>
        <v>0</v>
      </c>
      <c r="J359" s="35">
        <f t="shared" si="156"/>
        <v>0</v>
      </c>
      <c r="K359" s="35">
        <f t="shared" si="156"/>
        <v>0</v>
      </c>
      <c r="L359" s="35">
        <f t="shared" si="156"/>
        <v>0</v>
      </c>
      <c r="M359" s="35">
        <f t="shared" si="156"/>
        <v>0</v>
      </c>
      <c r="N359" s="35">
        <f t="shared" si="156"/>
        <v>0</v>
      </c>
      <c r="O359" s="35">
        <f t="shared" si="156"/>
        <v>0</v>
      </c>
      <c r="P359" s="35">
        <f t="shared" si="156"/>
        <v>0</v>
      </c>
      <c r="Q359" s="35">
        <f t="shared" si="156"/>
        <v>0</v>
      </c>
      <c r="R359" s="35">
        <f t="shared" si="156"/>
        <v>0</v>
      </c>
      <c r="S359" s="31"/>
      <c r="T359" s="35">
        <f t="shared" si="156"/>
        <v>0</v>
      </c>
      <c r="U359" s="35">
        <f t="shared" si="156"/>
        <v>0</v>
      </c>
      <c r="V359" s="35">
        <f t="shared" si="156"/>
        <v>0</v>
      </c>
      <c r="W359" s="35">
        <f t="shared" si="156"/>
        <v>0</v>
      </c>
      <c r="X359" s="35">
        <f t="shared" si="156"/>
        <v>0</v>
      </c>
      <c r="Y359" s="35">
        <f t="shared" si="156"/>
        <v>0</v>
      </c>
    </row>
    <row r="360" spans="1:25" s="40" customFormat="1" ht="19.5" customHeight="1">
      <c r="A360" s="56"/>
      <c r="B360" s="57" t="s">
        <v>23</v>
      </c>
      <c r="C360" s="58">
        <f>C348+C359</f>
        <v>0</v>
      </c>
      <c r="D360" s="58">
        <f>D348+D359</f>
        <v>142</v>
      </c>
      <c r="E360" s="58">
        <f aca="true" t="shared" si="157" ref="E360:Y360">E348+E359</f>
        <v>263</v>
      </c>
      <c r="F360" s="58">
        <f t="shared" si="157"/>
        <v>405</v>
      </c>
      <c r="G360" s="58">
        <f t="shared" si="157"/>
        <v>0</v>
      </c>
      <c r="H360" s="58">
        <f t="shared" si="157"/>
        <v>0</v>
      </c>
      <c r="I360" s="58">
        <f t="shared" si="157"/>
        <v>0</v>
      </c>
      <c r="J360" s="58">
        <f t="shared" si="157"/>
        <v>0</v>
      </c>
      <c r="K360" s="58">
        <f t="shared" si="157"/>
        <v>0</v>
      </c>
      <c r="L360" s="58">
        <f t="shared" si="157"/>
        <v>0</v>
      </c>
      <c r="M360" s="58">
        <f t="shared" si="157"/>
        <v>0</v>
      </c>
      <c r="N360" s="58">
        <f t="shared" si="157"/>
        <v>0</v>
      </c>
      <c r="O360" s="58">
        <f t="shared" si="157"/>
        <v>0</v>
      </c>
      <c r="P360" s="58">
        <f t="shared" si="157"/>
        <v>142</v>
      </c>
      <c r="Q360" s="58">
        <f t="shared" si="157"/>
        <v>263</v>
      </c>
      <c r="R360" s="58">
        <f t="shared" si="157"/>
        <v>405</v>
      </c>
      <c r="S360" s="44"/>
      <c r="T360" s="58">
        <f t="shared" si="157"/>
        <v>0</v>
      </c>
      <c r="U360" s="58">
        <f t="shared" si="157"/>
        <v>0</v>
      </c>
      <c r="V360" s="58">
        <f t="shared" si="157"/>
        <v>0</v>
      </c>
      <c r="W360" s="58">
        <f t="shared" si="157"/>
        <v>142</v>
      </c>
      <c r="X360" s="58">
        <f t="shared" si="157"/>
        <v>263</v>
      </c>
      <c r="Y360" s="58">
        <f t="shared" si="157"/>
        <v>405</v>
      </c>
    </row>
    <row r="361" spans="1:25" ht="19.5" customHeight="1">
      <c r="A361" s="59" t="s">
        <v>209</v>
      </c>
      <c r="B361" s="23"/>
      <c r="C361" s="81"/>
      <c r="D361" s="15"/>
      <c r="E361" s="15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7"/>
      <c r="T361" s="16"/>
      <c r="U361" s="16"/>
      <c r="V361" s="16"/>
      <c r="W361" s="16"/>
      <c r="X361" s="16"/>
      <c r="Y361" s="18"/>
    </row>
    <row r="362" spans="1:25" ht="19.5" customHeight="1">
      <c r="A362" s="59"/>
      <c r="B362" s="62" t="s">
        <v>15</v>
      </c>
      <c r="C362" s="54"/>
      <c r="D362" s="15"/>
      <c r="E362" s="15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7"/>
      <c r="T362" s="16"/>
      <c r="U362" s="16"/>
      <c r="V362" s="16"/>
      <c r="W362" s="16"/>
      <c r="X362" s="16"/>
      <c r="Y362" s="18"/>
    </row>
    <row r="363" spans="1:25" ht="19.5" customHeight="1">
      <c r="A363" s="59"/>
      <c r="B363" s="103" t="s">
        <v>210</v>
      </c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4"/>
    </row>
    <row r="364" spans="1:25" ht="19.5" customHeight="1">
      <c r="A364" s="12"/>
      <c r="B364" s="46" t="s">
        <v>211</v>
      </c>
      <c r="C364" s="55"/>
      <c r="D364" s="25">
        <v>34</v>
      </c>
      <c r="E364" s="25">
        <v>21</v>
      </c>
      <c r="F364" s="26">
        <f>D364+E364</f>
        <v>55</v>
      </c>
      <c r="G364" s="26">
        <v>0</v>
      </c>
      <c r="H364" s="26">
        <v>0</v>
      </c>
      <c r="I364" s="26">
        <f>G364+H364</f>
        <v>0</v>
      </c>
      <c r="J364" s="26">
        <v>0</v>
      </c>
      <c r="K364" s="26">
        <v>0</v>
      </c>
      <c r="L364" s="26">
        <f>J364+K364</f>
        <v>0</v>
      </c>
      <c r="M364" s="26">
        <v>0</v>
      </c>
      <c r="N364" s="26">
        <v>0</v>
      </c>
      <c r="O364" s="26">
        <f>M364+N364</f>
        <v>0</v>
      </c>
      <c r="P364" s="26">
        <f>D364+G364+J364+M364</f>
        <v>34</v>
      </c>
      <c r="Q364" s="26">
        <f>E364+H364+K364+N364</f>
        <v>21</v>
      </c>
      <c r="R364" s="26">
        <f>P364+Q364</f>
        <v>55</v>
      </c>
      <c r="S364" s="27">
        <v>2</v>
      </c>
      <c r="T364" s="26" t="str">
        <f>IF(S364=1,P364,"0")</f>
        <v>0</v>
      </c>
      <c r="U364" s="26" t="str">
        <f>IF(S364=1,Q364,"0")</f>
        <v>0</v>
      </c>
      <c r="V364" s="26">
        <f>T364+U364</f>
        <v>0</v>
      </c>
      <c r="W364" s="26">
        <f>IF(S364=2,P364,"0")</f>
        <v>34</v>
      </c>
      <c r="X364" s="26">
        <f>IF(S364=2,Q364,"0")</f>
        <v>21</v>
      </c>
      <c r="Y364" s="26">
        <f>W364+X364</f>
        <v>55</v>
      </c>
    </row>
    <row r="365" spans="1:25" ht="19.5" customHeight="1">
      <c r="A365" s="22"/>
      <c r="B365" s="46" t="s">
        <v>212</v>
      </c>
      <c r="C365" s="55"/>
      <c r="D365" s="25">
        <v>30</v>
      </c>
      <c r="E365" s="25">
        <v>43</v>
      </c>
      <c r="F365" s="26">
        <f>D365+E365</f>
        <v>73</v>
      </c>
      <c r="G365" s="26">
        <v>0</v>
      </c>
      <c r="H365" s="26">
        <v>0</v>
      </c>
      <c r="I365" s="26">
        <f>G365+H365</f>
        <v>0</v>
      </c>
      <c r="J365" s="26">
        <v>0</v>
      </c>
      <c r="K365" s="26">
        <v>0</v>
      </c>
      <c r="L365" s="26">
        <f>J365+K365</f>
        <v>0</v>
      </c>
      <c r="M365" s="26">
        <v>0</v>
      </c>
      <c r="N365" s="26">
        <v>0</v>
      </c>
      <c r="O365" s="26">
        <f>M365+N365</f>
        <v>0</v>
      </c>
      <c r="P365" s="26">
        <f>D365+G365+J365+M365</f>
        <v>30</v>
      </c>
      <c r="Q365" s="26">
        <f>E365+H365+K365+N365</f>
        <v>43</v>
      </c>
      <c r="R365" s="26">
        <f>P365+Q365</f>
        <v>73</v>
      </c>
      <c r="S365" s="27">
        <v>2</v>
      </c>
      <c r="T365" s="26" t="str">
        <f>IF(S365=1,P365,"0")</f>
        <v>0</v>
      </c>
      <c r="U365" s="26" t="str">
        <f>IF(S365=1,Q365,"0")</f>
        <v>0</v>
      </c>
      <c r="V365" s="26">
        <f>T365+U365</f>
        <v>0</v>
      </c>
      <c r="W365" s="26">
        <f>IF(S365=2,P365,"0")</f>
        <v>30</v>
      </c>
      <c r="X365" s="26">
        <f>IF(S365=2,Q365,"0")</f>
        <v>43</v>
      </c>
      <c r="Y365" s="26">
        <f>W365+X365</f>
        <v>73</v>
      </c>
    </row>
    <row r="366" spans="1:25" s="32" customFormat="1" ht="19.5" customHeight="1">
      <c r="A366" s="41"/>
      <c r="B366" s="42" t="s">
        <v>21</v>
      </c>
      <c r="C366" s="43">
        <f>SUM(C364:C365)</f>
        <v>0</v>
      </c>
      <c r="D366" s="43">
        <f aca="true" t="shared" si="158" ref="D366:Y366">SUM(D364:D365)</f>
        <v>64</v>
      </c>
      <c r="E366" s="43">
        <f t="shared" si="158"/>
        <v>64</v>
      </c>
      <c r="F366" s="43">
        <f t="shared" si="158"/>
        <v>128</v>
      </c>
      <c r="G366" s="43">
        <f t="shared" si="158"/>
        <v>0</v>
      </c>
      <c r="H366" s="43">
        <f t="shared" si="158"/>
        <v>0</v>
      </c>
      <c r="I366" s="43">
        <f t="shared" si="158"/>
        <v>0</v>
      </c>
      <c r="J366" s="43">
        <f t="shared" si="158"/>
        <v>0</v>
      </c>
      <c r="K366" s="43">
        <f t="shared" si="158"/>
        <v>0</v>
      </c>
      <c r="L366" s="43">
        <f t="shared" si="158"/>
        <v>0</v>
      </c>
      <c r="M366" s="43">
        <f t="shared" si="158"/>
        <v>0</v>
      </c>
      <c r="N366" s="43">
        <f t="shared" si="158"/>
        <v>0</v>
      </c>
      <c r="O366" s="43">
        <f t="shared" si="158"/>
        <v>0</v>
      </c>
      <c r="P366" s="43">
        <f t="shared" si="158"/>
        <v>64</v>
      </c>
      <c r="Q366" s="43">
        <f t="shared" si="158"/>
        <v>64</v>
      </c>
      <c r="R366" s="43">
        <f t="shared" si="158"/>
        <v>128</v>
      </c>
      <c r="S366" s="44"/>
      <c r="T366" s="43">
        <f t="shared" si="158"/>
        <v>0</v>
      </c>
      <c r="U366" s="43">
        <f t="shared" si="158"/>
        <v>0</v>
      </c>
      <c r="V366" s="43">
        <f t="shared" si="158"/>
        <v>0</v>
      </c>
      <c r="W366" s="43">
        <f t="shared" si="158"/>
        <v>64</v>
      </c>
      <c r="X366" s="43">
        <f t="shared" si="158"/>
        <v>64</v>
      </c>
      <c r="Y366" s="43">
        <f t="shared" si="158"/>
        <v>128</v>
      </c>
    </row>
    <row r="367" spans="1:25" ht="19.5" customHeight="1">
      <c r="A367" s="22"/>
      <c r="B367" s="103" t="s">
        <v>213</v>
      </c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4"/>
    </row>
    <row r="368" spans="1:25" ht="19.5" customHeight="1">
      <c r="A368" s="22"/>
      <c r="B368" s="46" t="s">
        <v>211</v>
      </c>
      <c r="C368" s="73"/>
      <c r="D368" s="25">
        <v>17</v>
      </c>
      <c r="E368" s="25">
        <v>2</v>
      </c>
      <c r="F368" s="26">
        <f>D368+E368</f>
        <v>19</v>
      </c>
      <c r="G368" s="26">
        <v>0</v>
      </c>
      <c r="H368" s="26">
        <v>0</v>
      </c>
      <c r="I368" s="26">
        <f>G368+H368</f>
        <v>0</v>
      </c>
      <c r="J368" s="26">
        <v>0</v>
      </c>
      <c r="K368" s="26">
        <v>0</v>
      </c>
      <c r="L368" s="26">
        <f>J368+K368</f>
        <v>0</v>
      </c>
      <c r="M368" s="26">
        <v>0</v>
      </c>
      <c r="N368" s="26">
        <v>0</v>
      </c>
      <c r="O368" s="26">
        <f>M368+N368</f>
        <v>0</v>
      </c>
      <c r="P368" s="26">
        <f>D368+G368+J368+M368</f>
        <v>17</v>
      </c>
      <c r="Q368" s="26">
        <f>E368+H368+K368+N368</f>
        <v>2</v>
      </c>
      <c r="R368" s="26">
        <f>P368+Q368</f>
        <v>19</v>
      </c>
      <c r="S368" s="27">
        <v>2</v>
      </c>
      <c r="T368" s="26" t="str">
        <f>IF(S368=1,P368,"0")</f>
        <v>0</v>
      </c>
      <c r="U368" s="26" t="str">
        <f>IF(S368=1,Q368,"0")</f>
        <v>0</v>
      </c>
      <c r="V368" s="26">
        <f>T368+U368</f>
        <v>0</v>
      </c>
      <c r="W368" s="26">
        <f>IF(S368=2,P368,"0")</f>
        <v>17</v>
      </c>
      <c r="X368" s="26">
        <f>IF(S368=2,Q368,"0")</f>
        <v>2</v>
      </c>
      <c r="Y368" s="26">
        <f>W368+X368</f>
        <v>19</v>
      </c>
    </row>
    <row r="369" spans="1:25" s="32" customFormat="1" ht="19.5" customHeight="1">
      <c r="A369" s="41"/>
      <c r="B369" s="42" t="s">
        <v>21</v>
      </c>
      <c r="C369" s="43">
        <f>SUM(C368)</f>
        <v>0</v>
      </c>
      <c r="D369" s="43">
        <f aca="true" t="shared" si="159" ref="D369:Y369">SUM(D368)</f>
        <v>17</v>
      </c>
      <c r="E369" s="43">
        <f t="shared" si="159"/>
        <v>2</v>
      </c>
      <c r="F369" s="43">
        <f t="shared" si="159"/>
        <v>19</v>
      </c>
      <c r="G369" s="43">
        <f t="shared" si="159"/>
        <v>0</v>
      </c>
      <c r="H369" s="43">
        <f t="shared" si="159"/>
        <v>0</v>
      </c>
      <c r="I369" s="43">
        <f t="shared" si="159"/>
        <v>0</v>
      </c>
      <c r="J369" s="43">
        <f t="shared" si="159"/>
        <v>0</v>
      </c>
      <c r="K369" s="43">
        <f t="shared" si="159"/>
        <v>0</v>
      </c>
      <c r="L369" s="43">
        <f t="shared" si="159"/>
        <v>0</v>
      </c>
      <c r="M369" s="43">
        <f t="shared" si="159"/>
        <v>0</v>
      </c>
      <c r="N369" s="43">
        <f t="shared" si="159"/>
        <v>0</v>
      </c>
      <c r="O369" s="43">
        <f t="shared" si="159"/>
        <v>0</v>
      </c>
      <c r="P369" s="43">
        <f t="shared" si="159"/>
        <v>17</v>
      </c>
      <c r="Q369" s="43">
        <f t="shared" si="159"/>
        <v>2</v>
      </c>
      <c r="R369" s="43">
        <f t="shared" si="159"/>
        <v>19</v>
      </c>
      <c r="S369" s="44"/>
      <c r="T369" s="43">
        <f t="shared" si="159"/>
        <v>0</v>
      </c>
      <c r="U369" s="43">
        <f t="shared" si="159"/>
        <v>0</v>
      </c>
      <c r="V369" s="43">
        <f t="shared" si="159"/>
        <v>0</v>
      </c>
      <c r="W369" s="43">
        <f t="shared" si="159"/>
        <v>17</v>
      </c>
      <c r="X369" s="43">
        <f t="shared" si="159"/>
        <v>2</v>
      </c>
      <c r="Y369" s="43">
        <f t="shared" si="159"/>
        <v>19</v>
      </c>
    </row>
    <row r="370" spans="1:25" s="36" customFormat="1" ht="19.5" customHeight="1">
      <c r="A370" s="33"/>
      <c r="B370" s="34" t="s">
        <v>22</v>
      </c>
      <c r="C370" s="35">
        <f>C366+C369</f>
        <v>0</v>
      </c>
      <c r="D370" s="35">
        <f aca="true" t="shared" si="160" ref="D370:Y370">D366+D369</f>
        <v>81</v>
      </c>
      <c r="E370" s="35">
        <f t="shared" si="160"/>
        <v>66</v>
      </c>
      <c r="F370" s="35">
        <f t="shared" si="160"/>
        <v>147</v>
      </c>
      <c r="G370" s="35">
        <f t="shared" si="160"/>
        <v>0</v>
      </c>
      <c r="H370" s="35">
        <f t="shared" si="160"/>
        <v>0</v>
      </c>
      <c r="I370" s="35">
        <f t="shared" si="160"/>
        <v>0</v>
      </c>
      <c r="J370" s="35">
        <f t="shared" si="160"/>
        <v>0</v>
      </c>
      <c r="K370" s="35">
        <f t="shared" si="160"/>
        <v>0</v>
      </c>
      <c r="L370" s="35">
        <f t="shared" si="160"/>
        <v>0</v>
      </c>
      <c r="M370" s="35">
        <f t="shared" si="160"/>
        <v>0</v>
      </c>
      <c r="N370" s="35">
        <f t="shared" si="160"/>
        <v>0</v>
      </c>
      <c r="O370" s="35">
        <f t="shared" si="160"/>
        <v>0</v>
      </c>
      <c r="P370" s="35">
        <f t="shared" si="160"/>
        <v>81</v>
      </c>
      <c r="Q370" s="35">
        <f t="shared" si="160"/>
        <v>66</v>
      </c>
      <c r="R370" s="35">
        <f t="shared" si="160"/>
        <v>147</v>
      </c>
      <c r="S370" s="31"/>
      <c r="T370" s="35">
        <f t="shared" si="160"/>
        <v>0</v>
      </c>
      <c r="U370" s="35">
        <f t="shared" si="160"/>
        <v>0</v>
      </c>
      <c r="V370" s="35">
        <f t="shared" si="160"/>
        <v>0</v>
      </c>
      <c r="W370" s="35">
        <f t="shared" si="160"/>
        <v>81</v>
      </c>
      <c r="X370" s="35">
        <f t="shared" si="160"/>
        <v>66</v>
      </c>
      <c r="Y370" s="35">
        <f t="shared" si="160"/>
        <v>147</v>
      </c>
    </row>
    <row r="371" spans="1:25" ht="19.5" customHeight="1">
      <c r="A371" s="12"/>
      <c r="B371" s="107" t="s">
        <v>44</v>
      </c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8"/>
    </row>
    <row r="372" spans="1:25" ht="19.5" customHeight="1">
      <c r="A372" s="12"/>
      <c r="B372" s="103" t="s">
        <v>213</v>
      </c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4"/>
    </row>
    <row r="373" spans="1:25" ht="19.5" customHeight="1">
      <c r="A373" s="12"/>
      <c r="B373" s="46" t="s">
        <v>211</v>
      </c>
      <c r="C373" s="85"/>
      <c r="D373" s="25">
        <v>11</v>
      </c>
      <c r="E373" s="25">
        <v>1</v>
      </c>
      <c r="F373" s="26">
        <f>D373+E373</f>
        <v>12</v>
      </c>
      <c r="G373" s="26">
        <v>0</v>
      </c>
      <c r="H373" s="26">
        <v>0</v>
      </c>
      <c r="I373" s="26">
        <f>G373+H373</f>
        <v>0</v>
      </c>
      <c r="J373" s="26">
        <v>0</v>
      </c>
      <c r="K373" s="26">
        <v>0</v>
      </c>
      <c r="L373" s="26">
        <f>J373+K373</f>
        <v>0</v>
      </c>
      <c r="M373" s="26">
        <v>0</v>
      </c>
      <c r="N373" s="26">
        <v>0</v>
      </c>
      <c r="O373" s="26">
        <f>M373+N373</f>
        <v>0</v>
      </c>
      <c r="P373" s="26">
        <f>D373+G373+J373+M373</f>
        <v>11</v>
      </c>
      <c r="Q373" s="26">
        <f>E373+H373+K373+N373</f>
        <v>1</v>
      </c>
      <c r="R373" s="26">
        <f>P373+Q373</f>
        <v>12</v>
      </c>
      <c r="S373" s="27">
        <v>2</v>
      </c>
      <c r="T373" s="26" t="str">
        <f>IF(S373=1,P373,"0")</f>
        <v>0</v>
      </c>
      <c r="U373" s="26" t="str">
        <f>IF(S373=1,Q373,"0")</f>
        <v>0</v>
      </c>
      <c r="V373" s="26">
        <f>T373+U373</f>
        <v>0</v>
      </c>
      <c r="W373" s="26">
        <f>IF(S373=2,P373,"0")</f>
        <v>11</v>
      </c>
      <c r="X373" s="26">
        <f>IF(S373=2,Q373,"0")</f>
        <v>1</v>
      </c>
      <c r="Y373" s="26">
        <f>W373+X373</f>
        <v>12</v>
      </c>
    </row>
    <row r="374" spans="1:25" s="32" customFormat="1" ht="19.5" customHeight="1">
      <c r="A374" s="41"/>
      <c r="B374" s="42" t="s">
        <v>21</v>
      </c>
      <c r="C374" s="43">
        <f>SUM(C373)</f>
        <v>0</v>
      </c>
      <c r="D374" s="43">
        <f aca="true" t="shared" si="161" ref="D374:Y374">SUM(D373)</f>
        <v>11</v>
      </c>
      <c r="E374" s="43">
        <f t="shared" si="161"/>
        <v>1</v>
      </c>
      <c r="F374" s="43">
        <f t="shared" si="161"/>
        <v>12</v>
      </c>
      <c r="G374" s="43">
        <f t="shared" si="161"/>
        <v>0</v>
      </c>
      <c r="H374" s="43">
        <f t="shared" si="161"/>
        <v>0</v>
      </c>
      <c r="I374" s="43">
        <f t="shared" si="161"/>
        <v>0</v>
      </c>
      <c r="J374" s="43">
        <f t="shared" si="161"/>
        <v>0</v>
      </c>
      <c r="K374" s="43">
        <f t="shared" si="161"/>
        <v>0</v>
      </c>
      <c r="L374" s="43">
        <f t="shared" si="161"/>
        <v>0</v>
      </c>
      <c r="M374" s="43">
        <f t="shared" si="161"/>
        <v>0</v>
      </c>
      <c r="N374" s="43">
        <f t="shared" si="161"/>
        <v>0</v>
      </c>
      <c r="O374" s="43">
        <f t="shared" si="161"/>
        <v>0</v>
      </c>
      <c r="P374" s="43">
        <f t="shared" si="161"/>
        <v>11</v>
      </c>
      <c r="Q374" s="43">
        <f t="shared" si="161"/>
        <v>1</v>
      </c>
      <c r="R374" s="43">
        <f t="shared" si="161"/>
        <v>12</v>
      </c>
      <c r="S374" s="44"/>
      <c r="T374" s="43">
        <f t="shared" si="161"/>
        <v>0</v>
      </c>
      <c r="U374" s="43">
        <f t="shared" si="161"/>
        <v>0</v>
      </c>
      <c r="V374" s="43">
        <f t="shared" si="161"/>
        <v>0</v>
      </c>
      <c r="W374" s="43">
        <f t="shared" si="161"/>
        <v>11</v>
      </c>
      <c r="X374" s="43">
        <f t="shared" si="161"/>
        <v>1</v>
      </c>
      <c r="Y374" s="43">
        <f t="shared" si="161"/>
        <v>12</v>
      </c>
    </row>
    <row r="375" spans="1:25" s="36" customFormat="1" ht="19.5" customHeight="1">
      <c r="A375" s="84"/>
      <c r="B375" s="34" t="s">
        <v>55</v>
      </c>
      <c r="C375" s="35">
        <f>C374</f>
        <v>0</v>
      </c>
      <c r="D375" s="35">
        <f aca="true" t="shared" si="162" ref="D375:Y375">D374</f>
        <v>11</v>
      </c>
      <c r="E375" s="35">
        <f t="shared" si="162"/>
        <v>1</v>
      </c>
      <c r="F375" s="35">
        <f t="shared" si="162"/>
        <v>12</v>
      </c>
      <c r="G375" s="35">
        <f t="shared" si="162"/>
        <v>0</v>
      </c>
      <c r="H375" s="35">
        <f t="shared" si="162"/>
        <v>0</v>
      </c>
      <c r="I375" s="35">
        <f t="shared" si="162"/>
        <v>0</v>
      </c>
      <c r="J375" s="35">
        <f t="shared" si="162"/>
        <v>0</v>
      </c>
      <c r="K375" s="35">
        <f t="shared" si="162"/>
        <v>0</v>
      </c>
      <c r="L375" s="35">
        <f t="shared" si="162"/>
        <v>0</v>
      </c>
      <c r="M375" s="35">
        <f t="shared" si="162"/>
        <v>0</v>
      </c>
      <c r="N375" s="35">
        <f t="shared" si="162"/>
        <v>0</v>
      </c>
      <c r="O375" s="35">
        <f t="shared" si="162"/>
        <v>0</v>
      </c>
      <c r="P375" s="35">
        <f t="shared" si="162"/>
        <v>11</v>
      </c>
      <c r="Q375" s="35">
        <f t="shared" si="162"/>
        <v>1</v>
      </c>
      <c r="R375" s="35">
        <f t="shared" si="162"/>
        <v>12</v>
      </c>
      <c r="S375" s="31"/>
      <c r="T375" s="35">
        <f t="shared" si="162"/>
        <v>0</v>
      </c>
      <c r="U375" s="35">
        <f t="shared" si="162"/>
        <v>0</v>
      </c>
      <c r="V375" s="35">
        <f t="shared" si="162"/>
        <v>0</v>
      </c>
      <c r="W375" s="35">
        <f t="shared" si="162"/>
        <v>11</v>
      </c>
      <c r="X375" s="35">
        <f t="shared" si="162"/>
        <v>1</v>
      </c>
      <c r="Y375" s="35">
        <f t="shared" si="162"/>
        <v>12</v>
      </c>
    </row>
    <row r="376" spans="1:25" s="40" customFormat="1" ht="19.5" customHeight="1">
      <c r="A376" s="37"/>
      <c r="B376" s="38" t="s">
        <v>23</v>
      </c>
      <c r="C376" s="39">
        <f>C370+C375</f>
        <v>0</v>
      </c>
      <c r="D376" s="39">
        <f aca="true" t="shared" si="163" ref="D376:Y376">D370+D375</f>
        <v>92</v>
      </c>
      <c r="E376" s="39">
        <f t="shared" si="163"/>
        <v>67</v>
      </c>
      <c r="F376" s="39">
        <f t="shared" si="163"/>
        <v>159</v>
      </c>
      <c r="G376" s="39">
        <f t="shared" si="163"/>
        <v>0</v>
      </c>
      <c r="H376" s="39">
        <f t="shared" si="163"/>
        <v>0</v>
      </c>
      <c r="I376" s="39">
        <f t="shared" si="163"/>
        <v>0</v>
      </c>
      <c r="J376" s="39">
        <f t="shared" si="163"/>
        <v>0</v>
      </c>
      <c r="K376" s="39">
        <f t="shared" si="163"/>
        <v>0</v>
      </c>
      <c r="L376" s="39">
        <f t="shared" si="163"/>
        <v>0</v>
      </c>
      <c r="M376" s="39">
        <f t="shared" si="163"/>
        <v>0</v>
      </c>
      <c r="N376" s="39">
        <f t="shared" si="163"/>
        <v>0</v>
      </c>
      <c r="O376" s="39">
        <f t="shared" si="163"/>
        <v>0</v>
      </c>
      <c r="P376" s="39">
        <f t="shared" si="163"/>
        <v>92</v>
      </c>
      <c r="Q376" s="39">
        <f t="shared" si="163"/>
        <v>67</v>
      </c>
      <c r="R376" s="39">
        <f t="shared" si="163"/>
        <v>159</v>
      </c>
      <c r="S376" s="31"/>
      <c r="T376" s="39">
        <f t="shared" si="163"/>
        <v>0</v>
      </c>
      <c r="U376" s="39">
        <f t="shared" si="163"/>
        <v>0</v>
      </c>
      <c r="V376" s="39">
        <f t="shared" si="163"/>
        <v>0</v>
      </c>
      <c r="W376" s="39">
        <f t="shared" si="163"/>
        <v>92</v>
      </c>
      <c r="X376" s="39">
        <f t="shared" si="163"/>
        <v>67</v>
      </c>
      <c r="Y376" s="39">
        <f t="shared" si="163"/>
        <v>159</v>
      </c>
    </row>
    <row r="377" spans="1:25" ht="19.5" customHeight="1">
      <c r="A377" s="12" t="s">
        <v>214</v>
      </c>
      <c r="B377" s="86"/>
      <c r="C377" s="14"/>
      <c r="D377" s="15"/>
      <c r="E377" s="15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7"/>
      <c r="T377" s="16"/>
      <c r="U377" s="16"/>
      <c r="V377" s="16"/>
      <c r="W377" s="16"/>
      <c r="X377" s="16"/>
      <c r="Y377" s="18"/>
    </row>
    <row r="378" spans="1:25" ht="19.5" customHeight="1">
      <c r="A378" s="12"/>
      <c r="B378" s="82" t="s">
        <v>15</v>
      </c>
      <c r="C378" s="20"/>
      <c r="D378" s="15"/>
      <c r="E378" s="15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7"/>
      <c r="T378" s="16"/>
      <c r="U378" s="16"/>
      <c r="V378" s="16"/>
      <c r="W378" s="16"/>
      <c r="X378" s="16"/>
      <c r="Y378" s="18"/>
    </row>
    <row r="379" spans="1:25" ht="19.5" customHeight="1">
      <c r="A379" s="12"/>
      <c r="B379" s="105" t="s">
        <v>215</v>
      </c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6"/>
    </row>
    <row r="380" spans="1:25" ht="19.5" customHeight="1">
      <c r="A380" s="21"/>
      <c r="B380" s="46" t="s">
        <v>67</v>
      </c>
      <c r="C380" s="55"/>
      <c r="D380" s="25">
        <v>10</v>
      </c>
      <c r="E380" s="25">
        <v>47</v>
      </c>
      <c r="F380" s="26">
        <f>D380+E380</f>
        <v>57</v>
      </c>
      <c r="G380" s="26">
        <v>0</v>
      </c>
      <c r="H380" s="26">
        <v>0</v>
      </c>
      <c r="I380" s="26">
        <f>G380+H380</f>
        <v>0</v>
      </c>
      <c r="J380" s="26">
        <v>0</v>
      </c>
      <c r="K380" s="26">
        <v>0</v>
      </c>
      <c r="L380" s="26">
        <f>J380+K380</f>
        <v>0</v>
      </c>
      <c r="M380" s="26">
        <v>0</v>
      </c>
      <c r="N380" s="26">
        <v>0</v>
      </c>
      <c r="O380" s="26">
        <f>M380+N380</f>
        <v>0</v>
      </c>
      <c r="P380" s="26">
        <f>D380+G380+J380+M380</f>
        <v>10</v>
      </c>
      <c r="Q380" s="26">
        <f>E380+H380+K380+N380</f>
        <v>47</v>
      </c>
      <c r="R380" s="26">
        <f>P380+Q380</f>
        <v>57</v>
      </c>
      <c r="S380" s="27">
        <v>2</v>
      </c>
      <c r="T380" s="26" t="str">
        <f>IF(S380=1,P380,"0")</f>
        <v>0</v>
      </c>
      <c r="U380" s="26" t="str">
        <f>IF(S380=1,Q380,"0")</f>
        <v>0</v>
      </c>
      <c r="V380" s="26">
        <f>T380+U380</f>
        <v>0</v>
      </c>
      <c r="W380" s="26">
        <f>IF(S380=2,P380,"0")</f>
        <v>10</v>
      </c>
      <c r="X380" s="26">
        <f>IF(S380=2,Q380,"0")</f>
        <v>47</v>
      </c>
      <c r="Y380" s="26">
        <f>W380+X380</f>
        <v>57</v>
      </c>
    </row>
    <row r="381" spans="1:25" s="90" customFormat="1" ht="19.5" customHeight="1">
      <c r="A381" s="87"/>
      <c r="B381" s="29" t="s">
        <v>21</v>
      </c>
      <c r="C381" s="88">
        <f>SUM(C380)</f>
        <v>0</v>
      </c>
      <c r="D381" s="88">
        <f aca="true" t="shared" si="164" ref="D381:Y381">SUM(D380)</f>
        <v>10</v>
      </c>
      <c r="E381" s="88">
        <f t="shared" si="164"/>
        <v>47</v>
      </c>
      <c r="F381" s="88">
        <f t="shared" si="164"/>
        <v>57</v>
      </c>
      <c r="G381" s="88">
        <f t="shared" si="164"/>
        <v>0</v>
      </c>
      <c r="H381" s="88">
        <f t="shared" si="164"/>
        <v>0</v>
      </c>
      <c r="I381" s="88">
        <f t="shared" si="164"/>
        <v>0</v>
      </c>
      <c r="J381" s="88">
        <f t="shared" si="164"/>
        <v>0</v>
      </c>
      <c r="K381" s="88">
        <f t="shared" si="164"/>
        <v>0</v>
      </c>
      <c r="L381" s="88">
        <f t="shared" si="164"/>
        <v>0</v>
      </c>
      <c r="M381" s="88">
        <f t="shared" si="164"/>
        <v>0</v>
      </c>
      <c r="N381" s="88">
        <f t="shared" si="164"/>
        <v>0</v>
      </c>
      <c r="O381" s="88">
        <f t="shared" si="164"/>
        <v>0</v>
      </c>
      <c r="P381" s="88">
        <f t="shared" si="164"/>
        <v>10</v>
      </c>
      <c r="Q381" s="88">
        <f t="shared" si="164"/>
        <v>47</v>
      </c>
      <c r="R381" s="88">
        <f t="shared" si="164"/>
        <v>57</v>
      </c>
      <c r="S381" s="89"/>
      <c r="T381" s="88">
        <f t="shared" si="164"/>
        <v>0</v>
      </c>
      <c r="U381" s="88">
        <f t="shared" si="164"/>
        <v>0</v>
      </c>
      <c r="V381" s="88">
        <f t="shared" si="164"/>
        <v>0</v>
      </c>
      <c r="W381" s="88">
        <f t="shared" si="164"/>
        <v>10</v>
      </c>
      <c r="X381" s="88">
        <f t="shared" si="164"/>
        <v>47</v>
      </c>
      <c r="Y381" s="88">
        <f t="shared" si="164"/>
        <v>57</v>
      </c>
    </row>
    <row r="382" spans="1:25" ht="19.5" customHeight="1">
      <c r="A382" s="22"/>
      <c r="B382" s="103" t="s">
        <v>216</v>
      </c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4"/>
    </row>
    <row r="383" spans="1:25" ht="19.5" customHeight="1">
      <c r="A383" s="22"/>
      <c r="B383" s="23" t="s">
        <v>217</v>
      </c>
      <c r="C383" s="24"/>
      <c r="D383" s="25">
        <v>1</v>
      </c>
      <c r="E383" s="25">
        <v>10</v>
      </c>
      <c r="F383" s="26">
        <f>D383+E383</f>
        <v>11</v>
      </c>
      <c r="G383" s="26">
        <v>0</v>
      </c>
      <c r="H383" s="26">
        <v>0</v>
      </c>
      <c r="I383" s="26">
        <f>G383+H383</f>
        <v>0</v>
      </c>
      <c r="J383" s="26">
        <v>0</v>
      </c>
      <c r="K383" s="26">
        <v>0</v>
      </c>
      <c r="L383" s="26">
        <f>J383+K383</f>
        <v>0</v>
      </c>
      <c r="M383" s="26">
        <v>0</v>
      </c>
      <c r="N383" s="26">
        <v>0</v>
      </c>
      <c r="O383" s="26">
        <f>M383+N383</f>
        <v>0</v>
      </c>
      <c r="P383" s="26">
        <f>D383+G383+J383+M383</f>
        <v>1</v>
      </c>
      <c r="Q383" s="26">
        <f>E383+H383+K383+N383</f>
        <v>10</v>
      </c>
      <c r="R383" s="26">
        <f>P383+Q383</f>
        <v>11</v>
      </c>
      <c r="S383" s="27">
        <v>2</v>
      </c>
      <c r="T383" s="26" t="str">
        <f>IF(S383=1,P383,"0")</f>
        <v>0</v>
      </c>
      <c r="U383" s="26" t="str">
        <f>IF(S383=1,Q383,"0")</f>
        <v>0</v>
      </c>
      <c r="V383" s="26">
        <f>T383+U383</f>
        <v>0</v>
      </c>
      <c r="W383" s="26">
        <f>IF(S383=2,P383,"0")</f>
        <v>1</v>
      </c>
      <c r="X383" s="26">
        <f>IF(S383=2,Q383,"0")</f>
        <v>10</v>
      </c>
      <c r="Y383" s="26">
        <f>W383+X383</f>
        <v>11</v>
      </c>
    </row>
    <row r="384" spans="1:25" ht="19.5" customHeight="1">
      <c r="A384" s="22"/>
      <c r="B384" s="23" t="s">
        <v>218</v>
      </c>
      <c r="C384" s="24"/>
      <c r="D384" s="25">
        <v>0</v>
      </c>
      <c r="E384" s="25">
        <v>0</v>
      </c>
      <c r="F384" s="26">
        <f>D384+E384</f>
        <v>0</v>
      </c>
      <c r="G384" s="26">
        <v>0</v>
      </c>
      <c r="H384" s="26">
        <v>0</v>
      </c>
      <c r="I384" s="26">
        <f>G384+H384</f>
        <v>0</v>
      </c>
      <c r="J384" s="26">
        <v>0</v>
      </c>
      <c r="K384" s="26">
        <v>0</v>
      </c>
      <c r="L384" s="26">
        <f>J384+K384</f>
        <v>0</v>
      </c>
      <c r="M384" s="26">
        <v>0</v>
      </c>
      <c r="N384" s="26">
        <v>0</v>
      </c>
      <c r="O384" s="26">
        <f>M384+N384</f>
        <v>0</v>
      </c>
      <c r="P384" s="26">
        <f>D384+G384+J384+M384</f>
        <v>0</v>
      </c>
      <c r="Q384" s="26">
        <f>E384+H384+K384+N384</f>
        <v>0</v>
      </c>
      <c r="R384" s="26">
        <f>P384+Q384</f>
        <v>0</v>
      </c>
      <c r="S384" s="27">
        <v>2</v>
      </c>
      <c r="T384" s="26" t="str">
        <f>IF(S384=1,P384,"0")</f>
        <v>0</v>
      </c>
      <c r="U384" s="26" t="str">
        <f>IF(S384=1,Q384,"0")</f>
        <v>0</v>
      </c>
      <c r="V384" s="26">
        <f>T384+U384</f>
        <v>0</v>
      </c>
      <c r="W384" s="26">
        <f>IF(S384=2,P384,"0")</f>
        <v>0</v>
      </c>
      <c r="X384" s="26">
        <f>IF(S384=2,Q384,"0")</f>
        <v>0</v>
      </c>
      <c r="Y384" s="26">
        <f>W384+X384</f>
        <v>0</v>
      </c>
    </row>
    <row r="385" spans="1:25" s="32" customFormat="1" ht="19.5" customHeight="1">
      <c r="A385" s="41"/>
      <c r="B385" s="42" t="s">
        <v>21</v>
      </c>
      <c r="C385" s="43">
        <f>SUM(C383)</f>
        <v>0</v>
      </c>
      <c r="D385" s="43">
        <f>SUM(D383:D384)</f>
        <v>1</v>
      </c>
      <c r="E385" s="43">
        <f aca="true" t="shared" si="165" ref="E385:Y385">SUM(E383:E384)</f>
        <v>10</v>
      </c>
      <c r="F385" s="43">
        <f t="shared" si="165"/>
        <v>11</v>
      </c>
      <c r="G385" s="43">
        <f t="shared" si="165"/>
        <v>0</v>
      </c>
      <c r="H385" s="43">
        <f t="shared" si="165"/>
        <v>0</v>
      </c>
      <c r="I385" s="43">
        <f t="shared" si="165"/>
        <v>0</v>
      </c>
      <c r="J385" s="43">
        <f t="shared" si="165"/>
        <v>0</v>
      </c>
      <c r="K385" s="43">
        <f t="shared" si="165"/>
        <v>0</v>
      </c>
      <c r="L385" s="43">
        <f t="shared" si="165"/>
        <v>0</v>
      </c>
      <c r="M385" s="43">
        <f t="shared" si="165"/>
        <v>0</v>
      </c>
      <c r="N385" s="43">
        <f t="shared" si="165"/>
        <v>0</v>
      </c>
      <c r="O385" s="43">
        <f t="shared" si="165"/>
        <v>0</v>
      </c>
      <c r="P385" s="43">
        <f t="shared" si="165"/>
        <v>1</v>
      </c>
      <c r="Q385" s="43">
        <f t="shared" si="165"/>
        <v>10</v>
      </c>
      <c r="R385" s="43">
        <f t="shared" si="165"/>
        <v>11</v>
      </c>
      <c r="S385" s="44"/>
      <c r="T385" s="43">
        <f t="shared" si="165"/>
        <v>0</v>
      </c>
      <c r="U385" s="43">
        <f t="shared" si="165"/>
        <v>0</v>
      </c>
      <c r="V385" s="43">
        <f t="shared" si="165"/>
        <v>0</v>
      </c>
      <c r="W385" s="43">
        <f t="shared" si="165"/>
        <v>1</v>
      </c>
      <c r="X385" s="43">
        <f t="shared" si="165"/>
        <v>10</v>
      </c>
      <c r="Y385" s="43">
        <f t="shared" si="165"/>
        <v>11</v>
      </c>
    </row>
    <row r="386" spans="1:25" ht="19.5" customHeight="1">
      <c r="A386" s="22"/>
      <c r="B386" s="60" t="s">
        <v>216</v>
      </c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17"/>
      <c r="T386" s="16"/>
      <c r="U386" s="16"/>
      <c r="V386" s="16"/>
      <c r="W386" s="16"/>
      <c r="X386" s="16"/>
      <c r="Y386" s="18"/>
    </row>
    <row r="387" spans="1:25" ht="19.5" customHeight="1">
      <c r="A387" s="22"/>
      <c r="B387" s="23" t="s">
        <v>218</v>
      </c>
      <c r="C387" s="49"/>
      <c r="D387" s="24">
        <v>0</v>
      </c>
      <c r="E387" s="24">
        <v>0</v>
      </c>
      <c r="F387" s="24">
        <f>SUM(D387:E387)</f>
        <v>0</v>
      </c>
      <c r="G387" s="24">
        <v>0</v>
      </c>
      <c r="H387" s="24">
        <v>0</v>
      </c>
      <c r="I387" s="24">
        <f>SUM(G387:H387)</f>
        <v>0</v>
      </c>
      <c r="J387" s="24">
        <v>0</v>
      </c>
      <c r="K387" s="24">
        <v>0</v>
      </c>
      <c r="L387" s="24">
        <f>SUM(J387:K387)</f>
        <v>0</v>
      </c>
      <c r="M387" s="24">
        <v>0</v>
      </c>
      <c r="N387" s="24">
        <v>0</v>
      </c>
      <c r="O387" s="24">
        <f>SUM(M387:N387)</f>
        <v>0</v>
      </c>
      <c r="P387" s="24">
        <f>D387+G387+J387+M387</f>
        <v>0</v>
      </c>
      <c r="Q387" s="24">
        <f>E387+H387+K387+N387</f>
        <v>0</v>
      </c>
      <c r="R387" s="24">
        <f>SUM(P387:Q387)</f>
        <v>0</v>
      </c>
      <c r="S387" s="27">
        <v>2</v>
      </c>
      <c r="T387" s="26" t="str">
        <f>IF(S387=1,P387,"0")</f>
        <v>0</v>
      </c>
      <c r="U387" s="26" t="str">
        <f>IF(S387=1,Q387,"0")</f>
        <v>0</v>
      </c>
      <c r="V387" s="26">
        <f>T387+U387</f>
        <v>0</v>
      </c>
      <c r="W387" s="26">
        <f>IF(S387=2,P387,"0")</f>
        <v>0</v>
      </c>
      <c r="X387" s="26">
        <f>IF(S387=2,Q387,"0")</f>
        <v>0</v>
      </c>
      <c r="Y387" s="26">
        <f>W387+X387</f>
        <v>0</v>
      </c>
    </row>
    <row r="388" spans="1:25" s="32" customFormat="1" ht="19.5" customHeight="1">
      <c r="A388" s="41"/>
      <c r="B388" s="42" t="s">
        <v>21</v>
      </c>
      <c r="C388" s="91"/>
      <c r="D388" s="92">
        <f>SUM(D387)</f>
        <v>0</v>
      </c>
      <c r="E388" s="92">
        <f aca="true" t="shared" si="166" ref="E388:Y388">SUM(E387)</f>
        <v>0</v>
      </c>
      <c r="F388" s="92">
        <f t="shared" si="166"/>
        <v>0</v>
      </c>
      <c r="G388" s="92">
        <f t="shared" si="166"/>
        <v>0</v>
      </c>
      <c r="H388" s="92">
        <f t="shared" si="166"/>
        <v>0</v>
      </c>
      <c r="I388" s="92">
        <f t="shared" si="166"/>
        <v>0</v>
      </c>
      <c r="J388" s="92">
        <f t="shared" si="166"/>
        <v>0</v>
      </c>
      <c r="K388" s="92">
        <f t="shared" si="166"/>
        <v>0</v>
      </c>
      <c r="L388" s="92">
        <f t="shared" si="166"/>
        <v>0</v>
      </c>
      <c r="M388" s="92">
        <f t="shared" si="166"/>
        <v>0</v>
      </c>
      <c r="N388" s="92">
        <f t="shared" si="166"/>
        <v>0</v>
      </c>
      <c r="O388" s="92">
        <f t="shared" si="166"/>
        <v>0</v>
      </c>
      <c r="P388" s="92">
        <f t="shared" si="166"/>
        <v>0</v>
      </c>
      <c r="Q388" s="92">
        <f t="shared" si="166"/>
        <v>0</v>
      </c>
      <c r="R388" s="92">
        <f t="shared" si="166"/>
        <v>0</v>
      </c>
      <c r="S388" s="93"/>
      <c r="T388" s="92">
        <f t="shared" si="166"/>
        <v>0</v>
      </c>
      <c r="U388" s="92">
        <f t="shared" si="166"/>
        <v>0</v>
      </c>
      <c r="V388" s="92">
        <f t="shared" si="166"/>
        <v>0</v>
      </c>
      <c r="W388" s="92">
        <f t="shared" si="166"/>
        <v>0</v>
      </c>
      <c r="X388" s="92">
        <f t="shared" si="166"/>
        <v>0</v>
      </c>
      <c r="Y388" s="92">
        <f t="shared" si="166"/>
        <v>0</v>
      </c>
    </row>
    <row r="389" spans="1:25" s="36" customFormat="1" ht="19.5" customHeight="1">
      <c r="A389" s="33"/>
      <c r="B389" s="34" t="s">
        <v>22</v>
      </c>
      <c r="C389" s="35">
        <f>C381+C385</f>
        <v>0</v>
      </c>
      <c r="D389" s="94">
        <f>D381+D385+D388</f>
        <v>11</v>
      </c>
      <c r="E389" s="94">
        <f aca="true" t="shared" si="167" ref="E389:Y389">E381+E385+E388</f>
        <v>57</v>
      </c>
      <c r="F389" s="94">
        <f t="shared" si="167"/>
        <v>68</v>
      </c>
      <c r="G389" s="94">
        <f t="shared" si="167"/>
        <v>0</v>
      </c>
      <c r="H389" s="94">
        <f t="shared" si="167"/>
        <v>0</v>
      </c>
      <c r="I389" s="94">
        <f t="shared" si="167"/>
        <v>0</v>
      </c>
      <c r="J389" s="94">
        <f t="shared" si="167"/>
        <v>0</v>
      </c>
      <c r="K389" s="94">
        <f t="shared" si="167"/>
        <v>0</v>
      </c>
      <c r="L389" s="94">
        <f t="shared" si="167"/>
        <v>0</v>
      </c>
      <c r="M389" s="94">
        <f t="shared" si="167"/>
        <v>0</v>
      </c>
      <c r="N389" s="94">
        <f t="shared" si="167"/>
        <v>0</v>
      </c>
      <c r="O389" s="94">
        <f t="shared" si="167"/>
        <v>0</v>
      </c>
      <c r="P389" s="94">
        <f t="shared" si="167"/>
        <v>11</v>
      </c>
      <c r="Q389" s="94">
        <f t="shared" si="167"/>
        <v>57</v>
      </c>
      <c r="R389" s="94">
        <f t="shared" si="167"/>
        <v>68</v>
      </c>
      <c r="S389" s="89"/>
      <c r="T389" s="94">
        <f t="shared" si="167"/>
        <v>0</v>
      </c>
      <c r="U389" s="94">
        <f t="shared" si="167"/>
        <v>0</v>
      </c>
      <c r="V389" s="94">
        <f t="shared" si="167"/>
        <v>0</v>
      </c>
      <c r="W389" s="94">
        <f t="shared" si="167"/>
        <v>11</v>
      </c>
      <c r="X389" s="94">
        <f t="shared" si="167"/>
        <v>57</v>
      </c>
      <c r="Y389" s="94">
        <f t="shared" si="167"/>
        <v>68</v>
      </c>
    </row>
    <row r="390" spans="1:25" s="40" customFormat="1" ht="19.5" customHeight="1">
      <c r="A390" s="37"/>
      <c r="B390" s="38" t="s">
        <v>23</v>
      </c>
      <c r="C390" s="39">
        <f>SUM(C389)</f>
        <v>0</v>
      </c>
      <c r="D390" s="95">
        <f>D389</f>
        <v>11</v>
      </c>
      <c r="E390" s="95">
        <f aca="true" t="shared" si="168" ref="E390:Y390">E389</f>
        <v>57</v>
      </c>
      <c r="F390" s="95">
        <f t="shared" si="168"/>
        <v>68</v>
      </c>
      <c r="G390" s="95">
        <f t="shared" si="168"/>
        <v>0</v>
      </c>
      <c r="H390" s="95">
        <f t="shared" si="168"/>
        <v>0</v>
      </c>
      <c r="I390" s="95">
        <f t="shared" si="168"/>
        <v>0</v>
      </c>
      <c r="J390" s="95">
        <f t="shared" si="168"/>
        <v>0</v>
      </c>
      <c r="K390" s="95">
        <f t="shared" si="168"/>
        <v>0</v>
      </c>
      <c r="L390" s="95">
        <f t="shared" si="168"/>
        <v>0</v>
      </c>
      <c r="M390" s="95">
        <f t="shared" si="168"/>
        <v>0</v>
      </c>
      <c r="N390" s="95">
        <f t="shared" si="168"/>
        <v>0</v>
      </c>
      <c r="O390" s="95">
        <f t="shared" si="168"/>
        <v>0</v>
      </c>
      <c r="P390" s="95">
        <f t="shared" si="168"/>
        <v>11</v>
      </c>
      <c r="Q390" s="95">
        <f t="shared" si="168"/>
        <v>57</v>
      </c>
      <c r="R390" s="95">
        <f t="shared" si="168"/>
        <v>68</v>
      </c>
      <c r="S390" s="89"/>
      <c r="T390" s="95">
        <f t="shared" si="168"/>
        <v>0</v>
      </c>
      <c r="U390" s="95">
        <f t="shared" si="168"/>
        <v>0</v>
      </c>
      <c r="V390" s="95">
        <f t="shared" si="168"/>
        <v>0</v>
      </c>
      <c r="W390" s="95">
        <f t="shared" si="168"/>
        <v>11</v>
      </c>
      <c r="X390" s="95">
        <f t="shared" si="168"/>
        <v>57</v>
      </c>
      <c r="Y390" s="95">
        <f t="shared" si="168"/>
        <v>68</v>
      </c>
    </row>
    <row r="391" spans="1:25" s="40" customFormat="1" ht="19.5" customHeight="1">
      <c r="A391" s="96"/>
      <c r="B391" s="97" t="s">
        <v>9</v>
      </c>
      <c r="C391" s="98" t="e">
        <f>C15+C63+C85+C160+C247+C279+C305+C330+C360+C376+C390</f>
        <v>#REF!</v>
      </c>
      <c r="D391" s="98">
        <f>D15+D63+D85+D160+D247+D279+D305+D330+D360+D376+D390</f>
        <v>2410</v>
      </c>
      <c r="E391" s="98">
        <f aca="true" t="shared" si="169" ref="E391:Y391">E15+E63+E85+E160+E247+E279+E305+E330+E360+E376+E390</f>
        <v>3140</v>
      </c>
      <c r="F391" s="98">
        <f t="shared" si="169"/>
        <v>5550</v>
      </c>
      <c r="G391" s="98">
        <f t="shared" si="169"/>
        <v>59</v>
      </c>
      <c r="H391" s="98">
        <f t="shared" si="169"/>
        <v>190</v>
      </c>
      <c r="I391" s="98">
        <f t="shared" si="169"/>
        <v>249</v>
      </c>
      <c r="J391" s="98">
        <f t="shared" si="169"/>
        <v>121</v>
      </c>
      <c r="K391" s="98">
        <f t="shared" si="169"/>
        <v>149</v>
      </c>
      <c r="L391" s="98">
        <f t="shared" si="169"/>
        <v>270</v>
      </c>
      <c r="M391" s="98">
        <f t="shared" si="169"/>
        <v>0</v>
      </c>
      <c r="N391" s="98">
        <f t="shared" si="169"/>
        <v>0</v>
      </c>
      <c r="O391" s="98">
        <f t="shared" si="169"/>
        <v>0</v>
      </c>
      <c r="P391" s="98">
        <f t="shared" si="169"/>
        <v>2590</v>
      </c>
      <c r="Q391" s="98">
        <f t="shared" si="169"/>
        <v>3479</v>
      </c>
      <c r="R391" s="98">
        <f t="shared" si="169"/>
        <v>6069</v>
      </c>
      <c r="S391" s="44"/>
      <c r="T391" s="98">
        <f t="shared" si="169"/>
        <v>355</v>
      </c>
      <c r="U391" s="98">
        <f t="shared" si="169"/>
        <v>1380</v>
      </c>
      <c r="V391" s="98">
        <f t="shared" si="169"/>
        <v>1735</v>
      </c>
      <c r="W391" s="98">
        <f t="shared" si="169"/>
        <v>2235</v>
      </c>
      <c r="X391" s="98">
        <f t="shared" si="169"/>
        <v>2099</v>
      </c>
      <c r="Y391" s="98">
        <f t="shared" si="169"/>
        <v>4334</v>
      </c>
    </row>
  </sheetData>
  <sheetProtection/>
  <mergeCells count="43">
    <mergeCell ref="A1:Y1"/>
    <mergeCell ref="A3:B3"/>
    <mergeCell ref="A4:B6"/>
    <mergeCell ref="C4:C6"/>
    <mergeCell ref="D4:R4"/>
    <mergeCell ref="T4:Y4"/>
    <mergeCell ref="D5:F5"/>
    <mergeCell ref="G5:I5"/>
    <mergeCell ref="J5:L5"/>
    <mergeCell ref="M5:O5"/>
    <mergeCell ref="B66:Y66"/>
    <mergeCell ref="P5:R5"/>
    <mergeCell ref="T5:V5"/>
    <mergeCell ref="W5:Y5"/>
    <mergeCell ref="B9:Y9"/>
    <mergeCell ref="B18:Y18"/>
    <mergeCell ref="B27:Y27"/>
    <mergeCell ref="B35:Y35"/>
    <mergeCell ref="B38:Y38"/>
    <mergeCell ref="B44:Y44"/>
    <mergeCell ref="B50:Y50"/>
    <mergeCell ref="B58:Y58"/>
    <mergeCell ref="B308:Y308"/>
    <mergeCell ref="B81:X81"/>
    <mergeCell ref="B88:Y88"/>
    <mergeCell ref="B140:Y140"/>
    <mergeCell ref="B163:Y163"/>
    <mergeCell ref="B192:Y192"/>
    <mergeCell ref="B209:Y209"/>
    <mergeCell ref="B250:Y250"/>
    <mergeCell ref="B270:Y270"/>
    <mergeCell ref="B274:Y274"/>
    <mergeCell ref="B275:Y275"/>
    <mergeCell ref="B296:Y296"/>
    <mergeCell ref="B372:Y372"/>
    <mergeCell ref="B379:Y379"/>
    <mergeCell ref="B382:Y382"/>
    <mergeCell ref="B333:Y333"/>
    <mergeCell ref="B345:Y345"/>
    <mergeCell ref="B350:Y350"/>
    <mergeCell ref="B363:Y363"/>
    <mergeCell ref="B367:Y367"/>
    <mergeCell ref="B371:Y3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osyo</dc:creator>
  <cp:keywords/>
  <dc:description/>
  <cp:lastModifiedBy>ew</cp:lastModifiedBy>
  <dcterms:created xsi:type="dcterms:W3CDTF">2012-01-05T07:30:21Z</dcterms:created>
  <dcterms:modified xsi:type="dcterms:W3CDTF">2015-10-06T13:03:53Z</dcterms:modified>
  <cp:category/>
  <cp:version/>
  <cp:contentType/>
  <cp:contentStatus/>
</cp:coreProperties>
</file>